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TORNA Ennio\Documents\Atletica Novese\classifiche\chilometrico\"/>
    </mc:Choice>
  </mc:AlternateContent>
  <bookViews>
    <workbookView xWindow="0" yWindow="0" windowWidth="20490" windowHeight="73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R25" i="1"/>
  <c r="R6" i="1"/>
  <c r="B108" i="1" l="1"/>
  <c r="R108" i="1"/>
  <c r="Q108" i="1"/>
  <c r="B177" i="1" l="1"/>
  <c r="R177" i="1"/>
  <c r="Q177" i="1"/>
  <c r="R144" i="1" l="1"/>
  <c r="R95" i="1"/>
  <c r="R38" i="1"/>
  <c r="R23" i="1"/>
  <c r="R47" i="1"/>
  <c r="Q47" i="1"/>
  <c r="R49" i="1"/>
  <c r="R12" i="1"/>
  <c r="B156" i="1" l="1"/>
  <c r="R156" i="1"/>
  <c r="Q156" i="1"/>
  <c r="B128" i="1" l="1"/>
  <c r="R128" i="1"/>
  <c r="Q128" i="1"/>
  <c r="B134" i="1" l="1"/>
  <c r="R134" i="1"/>
  <c r="Q134" i="1"/>
  <c r="B161" i="1" l="1"/>
  <c r="R161" i="1"/>
  <c r="Q161" i="1"/>
  <c r="R178" i="1" l="1"/>
  <c r="B178" i="1"/>
  <c r="Q178" i="1"/>
  <c r="B146" i="1" l="1"/>
  <c r="R146" i="1"/>
  <c r="Q146" i="1"/>
  <c r="B150" i="1" l="1"/>
  <c r="R150" i="1"/>
  <c r="Q150" i="1"/>
  <c r="B171" i="1" l="1"/>
  <c r="R171" i="1"/>
  <c r="Q171" i="1"/>
  <c r="R24" i="1" l="1"/>
  <c r="B104" i="1" l="1"/>
  <c r="R104" i="1"/>
  <c r="Q104" i="1"/>
  <c r="B121" i="1"/>
  <c r="R121" i="1"/>
  <c r="Q121" i="1"/>
  <c r="R5" i="1" l="1"/>
  <c r="B76" i="1"/>
  <c r="R76" i="1"/>
  <c r="Q76" i="1"/>
  <c r="B179" i="1" l="1"/>
  <c r="R179" i="1"/>
  <c r="Q179" i="1"/>
  <c r="R169" i="1" l="1"/>
  <c r="R100" i="1" l="1"/>
  <c r="Q100" i="1"/>
  <c r="Q38" i="1" l="1"/>
  <c r="Q69" i="1" l="1"/>
  <c r="Q53" i="1"/>
  <c r="Q88" i="1"/>
  <c r="Q133" i="1"/>
  <c r="Q37" i="1"/>
  <c r="Q26" i="1"/>
  <c r="Q40" i="1"/>
  <c r="Q14" i="1"/>
  <c r="Q143" i="1"/>
  <c r="Q48" i="1"/>
  <c r="Q30" i="1"/>
  <c r="Q142" i="1"/>
  <c r="Q39" i="1"/>
  <c r="Q160" i="1"/>
  <c r="Q42" i="1"/>
  <c r="Q13" i="1"/>
  <c r="Q34" i="1"/>
  <c r="Q18" i="1"/>
  <c r="Q119" i="1"/>
  <c r="Q32" i="1"/>
  <c r="Q8" i="1"/>
  <c r="Q70" i="1"/>
  <c r="Q45" i="1"/>
  <c r="Q141" i="1"/>
  <c r="Q140" i="1"/>
  <c r="Q31" i="1"/>
  <c r="Q65" i="1"/>
  <c r="Q49" i="1"/>
  <c r="Q109" i="1"/>
  <c r="Q72" i="1"/>
  <c r="Q131" i="1"/>
  <c r="Q16" i="1"/>
  <c r="Q127" i="1"/>
  <c r="Q118" i="1"/>
  <c r="Q63" i="1"/>
  <c r="Q51" i="1"/>
  <c r="Q95" i="1"/>
  <c r="Q77" i="1"/>
  <c r="Q61" i="1"/>
  <c r="Q15" i="1"/>
  <c r="Q21" i="1"/>
  <c r="Q117" i="1"/>
  <c r="Q123" i="1"/>
  <c r="Q157" i="1"/>
  <c r="Q56" i="1"/>
  <c r="Q58" i="1"/>
  <c r="Q147" i="1"/>
  <c r="Q22" i="1"/>
  <c r="Q107" i="1"/>
  <c r="Q101" i="1"/>
  <c r="Q159" i="1"/>
  <c r="Q158" i="1"/>
  <c r="Q33" i="1"/>
  <c r="Q80" i="1"/>
  <c r="Q36" i="1"/>
  <c r="Q139" i="1"/>
  <c r="Q35" i="1"/>
  <c r="Q89" i="1"/>
  <c r="Q122" i="1"/>
  <c r="Q124" i="1"/>
  <c r="Q138" i="1"/>
  <c r="Q54" i="1"/>
  <c r="Q6" i="1"/>
  <c r="Q162" i="1"/>
  <c r="Q91" i="1"/>
  <c r="Q90" i="1"/>
  <c r="Q17" i="1"/>
  <c r="Q68" i="1"/>
  <c r="Q98" i="1"/>
  <c r="Q97" i="1"/>
  <c r="Q4" i="1"/>
  <c r="Q125" i="1"/>
  <c r="Q20" i="1"/>
  <c r="Q132" i="1"/>
  <c r="Q46" i="1"/>
  <c r="Q176" i="1"/>
  <c r="Q144" i="1"/>
  <c r="Q113" i="1"/>
  <c r="Q169" i="1"/>
  <c r="Q175" i="1"/>
  <c r="Q172" i="1"/>
  <c r="Q112" i="1"/>
  <c r="Q102" i="1"/>
  <c r="Q5" i="1"/>
  <c r="Q155" i="1"/>
  <c r="Q57" i="1"/>
  <c r="Q11" i="1"/>
  <c r="Q168" i="1"/>
  <c r="Q19" i="1"/>
  <c r="Q10" i="1"/>
  <c r="Q9" i="1"/>
  <c r="Q96" i="1"/>
  <c r="Q73" i="1"/>
  <c r="Q167" i="1"/>
  <c r="Q99" i="1"/>
  <c r="Q115" i="1"/>
  <c r="Q86" i="1"/>
  <c r="Q164" i="1"/>
  <c r="Q7" i="1"/>
  <c r="Q120" i="1"/>
  <c r="Q93" i="1"/>
  <c r="Q78" i="1"/>
  <c r="Q153" i="1"/>
  <c r="Q43" i="1"/>
  <c r="Q62" i="1"/>
  <c r="Q148" i="1"/>
  <c r="Q71" i="1"/>
  <c r="Q110" i="1"/>
  <c r="Q59" i="1"/>
  <c r="Q84" i="1"/>
  <c r="Q85" i="1"/>
  <c r="Q87" i="1"/>
  <c r="Q23" i="1"/>
  <c r="Q75" i="1"/>
  <c r="Q83" i="1"/>
  <c r="Q103" i="1"/>
  <c r="Q165" i="1"/>
  <c r="Q152" i="1"/>
  <c r="Q24" i="1"/>
  <c r="Q135" i="1"/>
  <c r="Q105" i="1"/>
  <c r="Q130" i="1"/>
  <c r="Q173" i="1"/>
  <c r="Q82" i="1"/>
  <c r="Q116" i="1"/>
  <c r="Q111" i="1"/>
  <c r="Q170" i="1"/>
  <c r="Q25" i="1"/>
  <c r="Q94" i="1"/>
  <c r="Q129" i="1"/>
  <c r="Q92" i="1"/>
  <c r="Q81" i="1"/>
  <c r="Q41" i="1"/>
  <c r="Q174" i="1"/>
  <c r="Q149" i="1"/>
  <c r="Q28" i="1"/>
  <c r="Q106" i="1"/>
  <c r="Q166" i="1"/>
  <c r="Q55" i="1"/>
  <c r="Q114" i="1"/>
  <c r="Q151" i="1"/>
  <c r="Q74" i="1"/>
  <c r="Q44" i="1"/>
  <c r="Q154" i="1"/>
  <c r="Q126" i="1"/>
  <c r="Q67" i="1"/>
  <c r="Q50" i="1"/>
  <c r="Q64" i="1"/>
  <c r="Q29" i="1"/>
  <c r="Q12" i="1"/>
  <c r="Q163" i="1"/>
  <c r="Q52" i="1"/>
  <c r="Q137" i="1"/>
  <c r="Q66" i="1"/>
  <c r="Q136" i="1"/>
  <c r="Q145" i="1"/>
  <c r="Q79" i="1"/>
  <c r="Q27" i="1"/>
  <c r="Q60" i="1"/>
  <c r="R69" i="1"/>
  <c r="R53" i="1"/>
  <c r="R88" i="1"/>
  <c r="R133" i="1"/>
  <c r="R37" i="1"/>
  <c r="R26" i="1"/>
  <c r="R40" i="1"/>
  <c r="R14" i="1"/>
  <c r="R143" i="1"/>
  <c r="R48" i="1"/>
  <c r="R30" i="1"/>
  <c r="R142" i="1"/>
  <c r="R39" i="1"/>
  <c r="R160" i="1"/>
  <c r="R42" i="1"/>
  <c r="R13" i="1"/>
  <c r="R34" i="1"/>
  <c r="R18" i="1"/>
  <c r="R119" i="1"/>
  <c r="R32" i="1"/>
  <c r="R8" i="1"/>
  <c r="R70" i="1"/>
  <c r="R45" i="1"/>
  <c r="R141" i="1"/>
  <c r="R140" i="1"/>
  <c r="R31" i="1"/>
  <c r="R65" i="1"/>
  <c r="R109" i="1"/>
  <c r="R72" i="1"/>
  <c r="R131" i="1"/>
  <c r="R16" i="1"/>
  <c r="R127" i="1"/>
  <c r="R118" i="1"/>
  <c r="R63" i="1"/>
  <c r="R51" i="1"/>
  <c r="R77" i="1"/>
  <c r="R61" i="1"/>
  <c r="R15" i="1"/>
  <c r="R21" i="1"/>
  <c r="R117" i="1"/>
  <c r="R123" i="1"/>
  <c r="R157" i="1"/>
  <c r="R56" i="1"/>
  <c r="R58" i="1"/>
  <c r="R147" i="1"/>
  <c r="R22" i="1"/>
  <c r="R107" i="1"/>
  <c r="R101" i="1"/>
  <c r="R159" i="1"/>
  <c r="R158" i="1"/>
  <c r="R33" i="1"/>
  <c r="R80" i="1"/>
  <c r="R36" i="1"/>
  <c r="R139" i="1"/>
  <c r="R35" i="1"/>
  <c r="R89" i="1"/>
  <c r="R122" i="1"/>
  <c r="R124" i="1"/>
  <c r="R138" i="1"/>
  <c r="R54" i="1"/>
  <c r="R162" i="1"/>
  <c r="R91" i="1"/>
  <c r="R90" i="1"/>
  <c r="R17" i="1"/>
  <c r="R68" i="1"/>
  <c r="R98" i="1"/>
  <c r="R97" i="1"/>
  <c r="R4" i="1"/>
  <c r="R125" i="1"/>
  <c r="R20" i="1"/>
  <c r="R132" i="1"/>
  <c r="R46" i="1"/>
  <c r="R176" i="1"/>
  <c r="R113" i="1"/>
  <c r="R175" i="1"/>
  <c r="R172" i="1"/>
  <c r="R112" i="1"/>
  <c r="R102" i="1"/>
  <c r="R155" i="1"/>
  <c r="R57" i="1"/>
  <c r="R11" i="1"/>
  <c r="R168" i="1"/>
  <c r="R19" i="1"/>
  <c r="R10" i="1"/>
  <c r="R96" i="1"/>
  <c r="R73" i="1"/>
  <c r="R167" i="1"/>
  <c r="R99" i="1"/>
  <c r="R115" i="1"/>
  <c r="R86" i="1"/>
  <c r="R164" i="1"/>
  <c r="R7" i="1"/>
  <c r="R120" i="1"/>
  <c r="R93" i="1"/>
  <c r="R78" i="1"/>
  <c r="R153" i="1"/>
  <c r="R43" i="1"/>
  <c r="R62" i="1"/>
  <c r="R148" i="1"/>
  <c r="R71" i="1"/>
  <c r="R110" i="1"/>
  <c r="R59" i="1"/>
  <c r="R84" i="1"/>
  <c r="R85" i="1"/>
  <c r="R87" i="1"/>
  <c r="R75" i="1"/>
  <c r="R83" i="1"/>
  <c r="R103" i="1"/>
  <c r="R165" i="1"/>
  <c r="R152" i="1"/>
  <c r="R135" i="1"/>
  <c r="R105" i="1"/>
  <c r="R130" i="1"/>
  <c r="R173" i="1"/>
  <c r="R82" i="1"/>
  <c r="R116" i="1"/>
  <c r="R111" i="1"/>
  <c r="R170" i="1"/>
  <c r="R94" i="1"/>
  <c r="R129" i="1"/>
  <c r="R92" i="1"/>
  <c r="R81" i="1"/>
  <c r="R41" i="1"/>
  <c r="R174" i="1"/>
  <c r="R149" i="1"/>
  <c r="R28" i="1"/>
  <c r="R106" i="1"/>
  <c r="R166" i="1"/>
  <c r="R55" i="1"/>
  <c r="R114" i="1"/>
  <c r="R151" i="1"/>
  <c r="R74" i="1"/>
  <c r="R44" i="1"/>
  <c r="R154" i="1"/>
  <c r="R126" i="1"/>
  <c r="R67" i="1"/>
  <c r="R50" i="1"/>
  <c r="R64" i="1"/>
  <c r="R29" i="1"/>
  <c r="R163" i="1"/>
  <c r="R52" i="1"/>
  <c r="R137" i="1"/>
  <c r="R66" i="1"/>
  <c r="R136" i="1"/>
  <c r="R145" i="1"/>
  <c r="R79" i="1"/>
  <c r="R27" i="1"/>
  <c r="R60" i="1"/>
  <c r="Q181" i="1" l="1"/>
  <c r="B131" i="1"/>
  <c r="B125" i="1"/>
  <c r="B132" i="1"/>
  <c r="B99" i="1"/>
  <c r="B93" i="1"/>
  <c r="B114" i="1"/>
  <c r="B154" i="1"/>
  <c r="B65" i="1" l="1"/>
  <c r="B147" i="1"/>
  <c r="B27" i="1" l="1"/>
  <c r="B4" i="1" l="1"/>
  <c r="B38" i="1"/>
  <c r="L181" i="1"/>
  <c r="B163" i="1"/>
  <c r="B148" i="1"/>
  <c r="M181" i="1"/>
  <c r="K181" i="1"/>
  <c r="J181" i="1"/>
  <c r="I181" i="1"/>
  <c r="H181" i="1"/>
  <c r="G181" i="1"/>
  <c r="F181" i="1"/>
  <c r="E181" i="1"/>
  <c r="D181" i="1"/>
  <c r="B53" i="1"/>
  <c r="B69" i="1"/>
  <c r="B39" i="1"/>
  <c r="B37" i="1"/>
  <c r="B48" i="1"/>
  <c r="B30" i="1"/>
  <c r="B141" i="1"/>
  <c r="B137" i="1"/>
  <c r="B18" i="1"/>
  <c r="B119" i="1"/>
  <c r="B40" i="1"/>
  <c r="B70" i="1"/>
  <c r="B31" i="1"/>
  <c r="B140" i="1"/>
  <c r="B16" i="1"/>
  <c r="B127" i="1"/>
  <c r="B100" i="1"/>
  <c r="B160" i="1"/>
  <c r="B63" i="1"/>
  <c r="B78" i="1"/>
  <c r="B106" i="1"/>
  <c r="B51" i="1"/>
  <c r="B95" i="1"/>
  <c r="B117" i="1"/>
  <c r="B172" i="1"/>
  <c r="B157" i="1"/>
  <c r="B58" i="1"/>
  <c r="B120" i="1"/>
  <c r="B107" i="1"/>
  <c r="B167" i="1"/>
  <c r="B158" i="1"/>
  <c r="B139" i="1"/>
  <c r="B101" i="1"/>
  <c r="B33" i="1"/>
  <c r="B175" i="1"/>
  <c r="B80" i="1"/>
  <c r="B35" i="1"/>
  <c r="B122" i="1"/>
  <c r="B124" i="1"/>
  <c r="B138" i="1"/>
  <c r="B54" i="1"/>
  <c r="B84" i="1"/>
  <c r="B162" i="1"/>
  <c r="B17" i="1"/>
  <c r="B68" i="1"/>
  <c r="B98" i="1"/>
  <c r="B97" i="1"/>
  <c r="B176" i="1"/>
  <c r="B144" i="1"/>
  <c r="B113" i="1"/>
  <c r="B173" i="1"/>
  <c r="B169" i="1"/>
  <c r="B166" i="1"/>
  <c r="B112" i="1"/>
  <c r="B102" i="1"/>
  <c r="B155" i="1"/>
  <c r="B45" i="1"/>
  <c r="B96" i="1"/>
  <c r="B73" i="1"/>
  <c r="B115" i="1"/>
  <c r="B86" i="1"/>
  <c r="B164" i="1"/>
  <c r="B7" i="1"/>
  <c r="B111" i="1"/>
  <c r="B103" i="1"/>
  <c r="B159" i="1"/>
  <c r="B59" i="1"/>
  <c r="B43" i="1"/>
  <c r="B62" i="1"/>
  <c r="B71" i="1"/>
  <c r="B85" i="1"/>
  <c r="B87" i="1"/>
  <c r="B130" i="1"/>
  <c r="B23" i="1"/>
  <c r="B83" i="1"/>
  <c r="B165" i="1"/>
  <c r="B89" i="1"/>
  <c r="B135" i="1"/>
  <c r="B105" i="1"/>
  <c r="B56" i="1"/>
  <c r="B123" i="1"/>
  <c r="B152" i="1"/>
  <c r="B22" i="1"/>
  <c r="B170" i="1"/>
  <c r="B129" i="1"/>
  <c r="B92" i="1"/>
  <c r="B81" i="1"/>
  <c r="B174" i="1"/>
  <c r="B126" i="1"/>
  <c r="B151" i="1"/>
  <c r="B50" i="1"/>
  <c r="B82" i="1"/>
  <c r="B74" i="1"/>
  <c r="B64" i="1"/>
  <c r="B29" i="1"/>
  <c r="B72" i="1"/>
  <c r="B66" i="1"/>
  <c r="B136" i="1"/>
  <c r="B77" i="1"/>
  <c r="B145" i="1"/>
  <c r="B60" i="1"/>
  <c r="B94" i="1"/>
  <c r="B133" i="1"/>
  <c r="B20" i="1"/>
  <c r="B149" i="1"/>
  <c r="B44" i="1"/>
  <c r="B88" i="1"/>
  <c r="B32" i="1"/>
  <c r="B61" i="1"/>
  <c r="B49" i="1"/>
  <c r="B52" i="1"/>
  <c r="B28" i="1"/>
  <c r="B26" i="1"/>
  <c r="B57" i="1"/>
  <c r="B25" i="1"/>
  <c r="B36" i="1"/>
  <c r="B41" i="1"/>
  <c r="B42" i="1"/>
  <c r="B11" i="1"/>
  <c r="B67" i="1"/>
  <c r="B46" i="1"/>
  <c r="B15" i="1"/>
  <c r="B14" i="1"/>
  <c r="B47" i="1"/>
  <c r="B118" i="1"/>
  <c r="B143" i="1"/>
  <c r="B153" i="1"/>
  <c r="B75" i="1"/>
  <c r="B116" i="1"/>
  <c r="B55" i="1"/>
  <c r="B79" i="1"/>
  <c r="B142" i="1"/>
  <c r="B91" i="1"/>
  <c r="B90" i="1"/>
  <c r="B21" i="1"/>
  <c r="B24" i="1"/>
  <c r="B13" i="1"/>
  <c r="B19" i="1"/>
  <c r="B168" i="1"/>
  <c r="B110" i="1"/>
  <c r="B8" i="1"/>
  <c r="B9" i="1"/>
  <c r="B34" i="1"/>
  <c r="B5" i="1"/>
  <c r="B109" i="1"/>
  <c r="B10" i="1"/>
  <c r="B6" i="1"/>
  <c r="B1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sharedStrings.xml><?xml version="1.0" encoding="utf-8"?>
<sst xmlns="http://schemas.openxmlformats.org/spreadsheetml/2006/main" count="606" uniqueCount="477">
  <si>
    <t>N° Atleti</t>
  </si>
  <si>
    <t>Servizio</t>
  </si>
  <si>
    <t>ULTRAMARATONA</t>
  </si>
  <si>
    <t>Giro a tappe</t>
  </si>
  <si>
    <t>MARATONA</t>
  </si>
  <si>
    <t>Staffetta Maratona e Half Marathon</t>
  </si>
  <si>
    <t>MEZZA MARATONA</t>
  </si>
  <si>
    <t>FiltWalking</t>
  </si>
  <si>
    <t>CROSS</t>
  </si>
  <si>
    <t>GARA</t>
  </si>
  <si>
    <t>PISTA</t>
  </si>
  <si>
    <t>Morego</t>
  </si>
  <si>
    <t>TOTALE </t>
  </si>
  <si>
    <t xml:space="preserve">T </t>
  </si>
  <si>
    <t>U</t>
  </si>
  <si>
    <t>GT</t>
  </si>
  <si>
    <t>M</t>
  </si>
  <si>
    <t>SM</t>
  </si>
  <si>
    <t>H</t>
  </si>
  <si>
    <t>C</t>
  </si>
  <si>
    <t>G</t>
  </si>
  <si>
    <t xml:space="preserve">P </t>
  </si>
  <si>
    <t>COGNOME</t>
  </si>
  <si>
    <t>NOME</t>
  </si>
  <si>
    <t>ANNO</t>
  </si>
  <si>
    <t xml:space="preserve">km </t>
  </si>
  <si>
    <t>n° GARE</t>
  </si>
  <si>
    <t>Maccio'</t>
  </si>
  <si>
    <t>Luigi</t>
  </si>
  <si>
    <t>Bergaglio</t>
  </si>
  <si>
    <t>Mario</t>
  </si>
  <si>
    <t>Mazzarello</t>
  </si>
  <si>
    <t>Annalisa</t>
  </si>
  <si>
    <t>Giacobbe</t>
  </si>
  <si>
    <t>Massimo</t>
  </si>
  <si>
    <t>Repetti</t>
  </si>
  <si>
    <t>Paolo</t>
  </si>
  <si>
    <t xml:space="preserve"> </t>
  </si>
  <si>
    <t>Greco</t>
  </si>
  <si>
    <t>Armando</t>
  </si>
  <si>
    <t>Segatto</t>
  </si>
  <si>
    <t>Alberto</t>
  </si>
  <si>
    <t>Gavuglio</t>
  </si>
  <si>
    <t>Francesco</t>
  </si>
  <si>
    <t>Scabbio</t>
  </si>
  <si>
    <t>Diego</t>
  </si>
  <si>
    <t xml:space="preserve">Dhimi </t>
  </si>
  <si>
    <t>Hicham</t>
  </si>
  <si>
    <t>Edoardo</t>
  </si>
  <si>
    <t>Fulvio</t>
  </si>
  <si>
    <t>Tamagno</t>
  </si>
  <si>
    <t>Monica</t>
  </si>
  <si>
    <t>Conte</t>
  </si>
  <si>
    <t>Roberto</t>
  </si>
  <si>
    <t>Pavese</t>
  </si>
  <si>
    <t>Camillo</t>
  </si>
  <si>
    <t>Martina</t>
  </si>
  <si>
    <t>Fabio</t>
  </si>
  <si>
    <t>Massa</t>
  </si>
  <si>
    <t>Carlo</t>
  </si>
  <si>
    <t>Enzo</t>
  </si>
  <si>
    <t>Adduci</t>
  </si>
  <si>
    <t>Raffaele</t>
  </si>
  <si>
    <t>Bacchiocchi</t>
  </si>
  <si>
    <t>Mauro</t>
  </si>
  <si>
    <t xml:space="preserve">Borlandi </t>
  </si>
  <si>
    <t>Elena</t>
  </si>
  <si>
    <t>Dalia</t>
  </si>
  <si>
    <t>Ferrari</t>
  </si>
  <si>
    <t>Andrea</t>
  </si>
  <si>
    <t>Pozzi</t>
  </si>
  <si>
    <t>Donato</t>
  </si>
  <si>
    <t>Tofalo</t>
  </si>
  <si>
    <t>Giacomo</t>
  </si>
  <si>
    <t>Traverso</t>
  </si>
  <si>
    <t>Maurizio</t>
  </si>
  <si>
    <t>Mattia</t>
  </si>
  <si>
    <t>Lassen</t>
  </si>
  <si>
    <t>Tina</t>
  </si>
  <si>
    <t>Bertocchi</t>
  </si>
  <si>
    <t>Daniela</t>
  </si>
  <si>
    <t>Gioffre</t>
  </si>
  <si>
    <t>Antonio</t>
  </si>
  <si>
    <t>Tardito</t>
  </si>
  <si>
    <t>Giuseppe</t>
  </si>
  <si>
    <t>Cagetti</t>
  </si>
  <si>
    <t>Marco</t>
  </si>
  <si>
    <t>Montanarella</t>
  </si>
  <si>
    <t>Maria</t>
  </si>
  <si>
    <t xml:space="preserve">Cao </t>
  </si>
  <si>
    <t>Sergio</t>
  </si>
  <si>
    <t>Giribaldi</t>
  </si>
  <si>
    <t>Angela</t>
  </si>
  <si>
    <t>Tsymbal</t>
  </si>
  <si>
    <t>Svitlana</t>
  </si>
  <si>
    <t>Bulich</t>
  </si>
  <si>
    <t>Davide</t>
  </si>
  <si>
    <t>Bartoletti</t>
  </si>
  <si>
    <t>Repetto</t>
  </si>
  <si>
    <t>Teresa</t>
  </si>
  <si>
    <t>Perrotta</t>
  </si>
  <si>
    <t>Scaglia</t>
  </si>
  <si>
    <t>Andrea Mario</t>
  </si>
  <si>
    <t>Zanellato</t>
  </si>
  <si>
    <t>Patrizia</t>
  </si>
  <si>
    <t>Bianucci</t>
  </si>
  <si>
    <t>Longo</t>
  </si>
  <si>
    <t>Rocco</t>
  </si>
  <si>
    <t>Giovanni</t>
  </si>
  <si>
    <t>Angileri</t>
  </si>
  <si>
    <t>Alessandro</t>
  </si>
  <si>
    <t>Piero</t>
  </si>
  <si>
    <t>Balostro</t>
  </si>
  <si>
    <t>Claudio</t>
  </si>
  <si>
    <t>Barailler</t>
  </si>
  <si>
    <t>Ivan</t>
  </si>
  <si>
    <t>Ilaria</t>
  </si>
  <si>
    <t>Berrino</t>
  </si>
  <si>
    <t>Stefano</t>
  </si>
  <si>
    <t>Calcagno</t>
  </si>
  <si>
    <t>Gianluigi</t>
  </si>
  <si>
    <t>Cammarota</t>
  </si>
  <si>
    <t>Campi</t>
  </si>
  <si>
    <t>Danilo</t>
  </si>
  <si>
    <t>Cappelletti</t>
  </si>
  <si>
    <t>Chieregato</t>
  </si>
  <si>
    <t>Collini</t>
  </si>
  <si>
    <t xml:space="preserve">Cuzzolin </t>
  </si>
  <si>
    <t>Dalle Crode</t>
  </si>
  <si>
    <t>Simone</t>
  </si>
  <si>
    <t>Fabrizio</t>
  </si>
  <si>
    <t>Dellaca'</t>
  </si>
  <si>
    <t>Demartini</t>
  </si>
  <si>
    <t>Dispensa</t>
  </si>
  <si>
    <t>Gianni</t>
  </si>
  <si>
    <t>Doria</t>
  </si>
  <si>
    <t>Francesca</t>
  </si>
  <si>
    <t>Dossena</t>
  </si>
  <si>
    <t>Franco</t>
  </si>
  <si>
    <t>Enrico</t>
  </si>
  <si>
    <t xml:space="preserve">Fossa </t>
  </si>
  <si>
    <t>Claudia</t>
  </si>
  <si>
    <t>Franceschelli</t>
  </si>
  <si>
    <t>Frisione</t>
  </si>
  <si>
    <t>Grassano</t>
  </si>
  <si>
    <t>Sara</t>
  </si>
  <si>
    <t>Guerra</t>
  </si>
  <si>
    <t>La Camera</t>
  </si>
  <si>
    <t>Vincenzo</t>
  </si>
  <si>
    <t>Manca</t>
  </si>
  <si>
    <t>Walter</t>
  </si>
  <si>
    <t>Marchese</t>
  </si>
  <si>
    <t>Maria Luisa</t>
  </si>
  <si>
    <t xml:space="preserve">Carlo </t>
  </si>
  <si>
    <t>Milanese</t>
  </si>
  <si>
    <t>Minervini</t>
  </si>
  <si>
    <t>Molinari</t>
  </si>
  <si>
    <t>Montanari</t>
  </si>
  <si>
    <t>Moro</t>
  </si>
  <si>
    <t>Giulia</t>
  </si>
  <si>
    <t>Cristiana</t>
  </si>
  <si>
    <t>Multedo</t>
  </si>
  <si>
    <t>Orlando</t>
  </si>
  <si>
    <t>Ottolenghi</t>
  </si>
  <si>
    <t>Silvio</t>
  </si>
  <si>
    <t>Gianfranco</t>
  </si>
  <si>
    <t>Pasero</t>
  </si>
  <si>
    <t>Matteo</t>
  </si>
  <si>
    <t>Piras</t>
  </si>
  <si>
    <t>Daniele</t>
  </si>
  <si>
    <t>Poggi</t>
  </si>
  <si>
    <t>Ponta</t>
  </si>
  <si>
    <t>Antonello</t>
  </si>
  <si>
    <t>Robbiano</t>
  </si>
  <si>
    <t>Scarsi</t>
  </si>
  <si>
    <t>Scotto Di Luzio</t>
  </si>
  <si>
    <t>Michele</t>
  </si>
  <si>
    <t>Tomaghelli</t>
  </si>
  <si>
    <t>Torchio</t>
  </si>
  <si>
    <t>Vecchione</t>
  </si>
  <si>
    <t>Zarrillo</t>
  </si>
  <si>
    <t>TOTALI</t>
  </si>
  <si>
    <t>F</t>
  </si>
  <si>
    <t>Ottoboni</t>
  </si>
  <si>
    <t>Mocci</t>
  </si>
  <si>
    <t>Giovannino</t>
  </si>
  <si>
    <t>Valerio</t>
  </si>
  <si>
    <t>Luca</t>
  </si>
  <si>
    <t>Alma</t>
  </si>
  <si>
    <t>Denegri</t>
  </si>
  <si>
    <t>Livio</t>
  </si>
  <si>
    <t>Crivellaro</t>
  </si>
  <si>
    <t>Pelizza</t>
  </si>
  <si>
    <t>Raffaella</t>
  </si>
  <si>
    <t>Barberis</t>
  </si>
  <si>
    <t>Riccardo</t>
  </si>
  <si>
    <t>Montagna</t>
  </si>
  <si>
    <t>Paola</t>
  </si>
  <si>
    <t>Biglieri</t>
  </si>
  <si>
    <t>Caserza</t>
  </si>
  <si>
    <t>Guido</t>
  </si>
  <si>
    <t>Reale</t>
  </si>
  <si>
    <t>Bertolotto</t>
  </si>
  <si>
    <t>Cinzia</t>
  </si>
  <si>
    <t>Tinelli</t>
  </si>
  <si>
    <t>Irene</t>
  </si>
  <si>
    <t>Demicheli</t>
  </si>
  <si>
    <t>Lelio</t>
  </si>
  <si>
    <t>Trezza</t>
  </si>
  <si>
    <t>Sandro</t>
  </si>
  <si>
    <t xml:space="preserve">Forte </t>
  </si>
  <si>
    <t>Genova Marathon - Staffetta 24x1ora Udine</t>
  </si>
  <si>
    <t>Borasi</t>
  </si>
  <si>
    <t>Costa</t>
  </si>
  <si>
    <t>Urban Trail Tortona km 15 - km 5</t>
  </si>
  <si>
    <t>Acqui-Lussito</t>
  </si>
  <si>
    <t>Celle Ligure km 6 - Policoro HM</t>
  </si>
  <si>
    <t>Asti</t>
  </si>
  <si>
    <t>Gropello km 6,8 - Borzoli km 6 - Trino km 5</t>
  </si>
  <si>
    <t>Pietra L. km 10 - Acqui km 7,7 - BoClassic km 5</t>
  </si>
  <si>
    <t>Asti km 9,5 -Cross Bedisco km 6 - Forio km10</t>
  </si>
  <si>
    <t>Cross Campaccio km 6 - Cross Arcadia km 6</t>
  </si>
  <si>
    <t>Castelletto T.km 6,5 - HM San Gaudenzio km 21,1</t>
  </si>
  <si>
    <t>Lago d'Orta km 23 - Acqui km 5,8 - Parma km 0,4</t>
  </si>
  <si>
    <t>Assandri</t>
  </si>
  <si>
    <t>Bergamo km 20</t>
  </si>
  <si>
    <t>Cross Novi km 6 - km 4</t>
  </si>
  <si>
    <t>Gambino</t>
  </si>
  <si>
    <t>Silvia</t>
  </si>
  <si>
    <t>Lanzavecchia</t>
  </si>
  <si>
    <t>Chiara</t>
  </si>
  <si>
    <t>Laura</t>
  </si>
  <si>
    <t>Basso</t>
  </si>
  <si>
    <t>San Nazaro km 20 - 5 Mulini km 6</t>
  </si>
  <si>
    <t>Trino Crea km 19 - km 5</t>
  </si>
  <si>
    <t>Portofino Run</t>
  </si>
  <si>
    <t>Cross Sburlati</t>
  </si>
  <si>
    <t>Mezza Due Perle</t>
  </si>
  <si>
    <t xml:space="preserve">Chiarella </t>
  </si>
  <si>
    <t>Cross Trecate km 6 - Asti km 10</t>
  </si>
  <si>
    <t>Cross Laghetto</t>
  </si>
  <si>
    <t>Roselli</t>
  </si>
  <si>
    <t>Gabriele</t>
  </si>
  <si>
    <t>Arenzano km 10 - Mezza di Vittuone km 21,1</t>
  </si>
  <si>
    <t>Maratona Siviglia km 42 - MezzaVR km 21,1 - Monferrun km 21,1</t>
  </si>
  <si>
    <t>Terre Verdiane km 42,2 - km 30</t>
  </si>
  <si>
    <t>San Salvatore M. km 15 - Mezza Trecate km 21,1</t>
  </si>
  <si>
    <t>Casale km 10 - Arenzano km 7,5 - Cervesina km 10</t>
  </si>
  <si>
    <t>Norbiato</t>
  </si>
  <si>
    <t>Maura</t>
  </si>
  <si>
    <t>Cross Serravalle km 4 - km 6</t>
  </si>
  <si>
    <t>Piccioni</t>
  </si>
  <si>
    <t>Romagnollo</t>
  </si>
  <si>
    <t>Maratona Barcellona km 42,2 - Cross Venaria km 2</t>
  </si>
  <si>
    <t>Montaldo Bormida</t>
  </si>
  <si>
    <t>1500 mt pista Acqui T.</t>
  </si>
  <si>
    <t>Fossen</t>
  </si>
  <si>
    <t>Carlo Maria</t>
  </si>
  <si>
    <t>Oddone</t>
  </si>
  <si>
    <t>HM del Marchesato, Scarpadoro, Cirie', Savona</t>
  </si>
  <si>
    <t>Mezza IMPERIA KM 21,1 - Pink Run Voghera km4</t>
  </si>
  <si>
    <t>Corritalia km 12 - SaliceTerme km 5,2</t>
  </si>
  <si>
    <t>Ultra Turchino km 50</t>
  </si>
  <si>
    <t>Cross Pietra Marazzi km 4,8 - km 6,4</t>
  </si>
  <si>
    <t>Stramilano km 21,1 - Run Days GE km 5</t>
  </si>
  <si>
    <t>Santander km 10 - km 21,1</t>
  </si>
  <si>
    <t>Bottiero</t>
  </si>
  <si>
    <t>Bruno Gabriele</t>
  </si>
  <si>
    <t>Lussito</t>
  </si>
  <si>
    <t>1500 mt pista AL - Biscione Genova km 7</t>
  </si>
  <si>
    <t>Vivicittà Salice Terme</t>
  </si>
  <si>
    <t>Marcia</t>
  </si>
  <si>
    <t>Mc</t>
  </si>
  <si>
    <t>Fegino km 5 - Serravalle km 5,4 - Bolzaneto km 9- Pista AL km 10</t>
  </si>
  <si>
    <t>Medea San Salvatore</t>
  </si>
  <si>
    <t>Bova</t>
  </si>
  <si>
    <t>Lorenzo</t>
  </si>
  <si>
    <t>Maratona Milano km 42,2 - Asti HM km 21,1</t>
  </si>
  <si>
    <t>Maratona di Roma km 42,2 - HM Madrid km 21,1</t>
  </si>
  <si>
    <t>Fiorenza</t>
  </si>
  <si>
    <t>Santo</t>
  </si>
  <si>
    <t>Staffetta Milano Marathon km 13,1 - 10,3 - 6,90 - 11,90</t>
  </si>
  <si>
    <t xml:space="preserve">Acqui Pista km 3 </t>
  </si>
  <si>
    <t>Boissano Pista distanze varie</t>
  </si>
  <si>
    <t>Federica</t>
  </si>
  <si>
    <t>Biella-Graglia</t>
  </si>
  <si>
    <t>Mirabello km 12,5 - LMHM km 21,1</t>
  </si>
  <si>
    <t>Campora</t>
  </si>
  <si>
    <t>Vignolo</t>
  </si>
  <si>
    <t>Mezza Genova km 21,1 - Corrigenova km 12</t>
  </si>
  <si>
    <t>Carpeneto</t>
  </si>
  <si>
    <t>Strevi</t>
  </si>
  <si>
    <t>Colli Novesi</t>
  </si>
  <si>
    <t>Bianchi</t>
  </si>
  <si>
    <t>Borghello</t>
  </si>
  <si>
    <t>Gerolamo</t>
  </si>
  <si>
    <t>Foresto</t>
  </si>
  <si>
    <t>Gallino</t>
  </si>
  <si>
    <t>Mariano</t>
  </si>
  <si>
    <t>Legena</t>
  </si>
  <si>
    <t>Lupi</t>
  </si>
  <si>
    <t>Lucrezia</t>
  </si>
  <si>
    <t>Rebuffo</t>
  </si>
  <si>
    <t>Giovanna</t>
  </si>
  <si>
    <t>Miglio Genova</t>
  </si>
  <si>
    <t>Alborella</t>
  </si>
  <si>
    <t>Urbe (SV)</t>
  </si>
  <si>
    <t>Sarnico-Lovere</t>
  </si>
  <si>
    <t>Vignole B.</t>
  </si>
  <si>
    <t>Toso</t>
  </si>
  <si>
    <t>Santhià Maratona e Mezza Maratona- San Gavino km 9,9</t>
  </si>
  <si>
    <t xml:space="preserve">Parodi </t>
  </si>
  <si>
    <t>Spinetta km 10 - StrAsino km 9,6 - Piacenza HM km 21,1</t>
  </si>
  <si>
    <t>Castelnuovo Scrivia</t>
  </si>
  <si>
    <t>StrAlessandria</t>
  </si>
  <si>
    <t>Luana</t>
  </si>
  <si>
    <t>Castello</t>
  </si>
  <si>
    <t>Antonella</t>
  </si>
  <si>
    <t>Cavanna</t>
  </si>
  <si>
    <t>Sincovich</t>
  </si>
  <si>
    <t>Germano</t>
  </si>
  <si>
    <t>Costanzo</t>
  </si>
  <si>
    <t>Mezza Maratona Alassio e Buccinasco - TorinoPista mt 400 -1500</t>
  </si>
  <si>
    <t>Beinasco km 10,9 - Castelletto M. km 10</t>
  </si>
  <si>
    <t>Voghera km 10 - Genova km 10</t>
  </si>
  <si>
    <t>Asigliano</t>
  </si>
  <si>
    <t>Valmadonna</t>
  </si>
  <si>
    <t>Miglio Acqui T.</t>
  </si>
  <si>
    <t>Pista Asti 5000 - 1500 - 400 -100</t>
  </si>
  <si>
    <t>Sabato</t>
  </si>
  <si>
    <t>Alba km 8 - Cernusco HM km 21,1 - Chiavari km 11</t>
  </si>
  <si>
    <t>Villa Fortunata km 10 - km 21,1</t>
  </si>
  <si>
    <t>Merendi</t>
  </si>
  <si>
    <t>Solonghello km 8 - Castelletto d'Erro km 5</t>
  </si>
  <si>
    <t>La Gelsi km 6 - Varazze km 10</t>
  </si>
  <si>
    <t>Montegioco</t>
  </si>
  <si>
    <t>Nizza Monferrato</t>
  </si>
  <si>
    <t>Miglio blu km 1,6 -Lugano HM km 21,1-</t>
  </si>
  <si>
    <t>Passatorekm 100 - StraPontasso km 8,8</t>
  </si>
  <si>
    <t>Alassio km 7 - Cogoleto km 3</t>
  </si>
  <si>
    <t>Balzola km 5,5 - Cavatore km 8,2</t>
  </si>
  <si>
    <t>Genova tricolore</t>
  </si>
  <si>
    <t>Bertana</t>
  </si>
  <si>
    <t>4 Colli Monferrato</t>
  </si>
  <si>
    <t>Montaldeo km 8,4 - Felizzano km 6</t>
  </si>
  <si>
    <t>StraPozzolo</t>
  </si>
  <si>
    <t>Amarotti</t>
  </si>
  <si>
    <t>Bruzzone</t>
  </si>
  <si>
    <t>Risso</t>
  </si>
  <si>
    <t>Parrotta</t>
  </si>
  <si>
    <t>Alfonso</t>
  </si>
  <si>
    <t>Pietramarazzi</t>
  </si>
  <si>
    <t>Castellazzo B.</t>
  </si>
  <si>
    <t>Tiengo</t>
  </si>
  <si>
    <t>Lauro</t>
  </si>
  <si>
    <t>Tagliolo</t>
  </si>
  <si>
    <t>Castelnuovo km 7 - Novara km 10</t>
  </si>
  <si>
    <t>D'Ambrosio</t>
  </si>
  <si>
    <t>Frascaro km 6 - Voltri km 6,1</t>
  </si>
  <si>
    <t>Cevasco</t>
  </si>
  <si>
    <t>Samuele Jacopo</t>
  </si>
  <si>
    <t xml:space="preserve">Castelferro km 6 - Valbisagno km 10,3 </t>
  </si>
  <si>
    <t>Quartiere G3</t>
  </si>
  <si>
    <t>Masone km 9,2 - Cittadella AL km 5 - C.I.Enel km 7,5</t>
  </si>
  <si>
    <t>Galliano</t>
  </si>
  <si>
    <t>Tiziana</t>
  </si>
  <si>
    <t>Meloncelli</t>
  </si>
  <si>
    <t>Pierluigi</t>
  </si>
  <si>
    <t>Tavelli</t>
  </si>
  <si>
    <t>Pista Cernusco S.N. mt 100 - mt 200 - Spinun GE km 7</t>
  </si>
  <si>
    <t>Cittadella sotto la Luna</t>
  </si>
  <si>
    <t>DiamanteGE km 4,8 - SaslongHM km 21,1 - Fubine km 5</t>
  </si>
  <si>
    <t>Mandrogne</t>
  </si>
  <si>
    <t>Mezza Maratona Chiavari</t>
  </si>
  <si>
    <t>Tromso Marathon (Norvegia)</t>
  </si>
  <si>
    <t>Camagna</t>
  </si>
  <si>
    <t>Acqui per Mornese</t>
  </si>
  <si>
    <t>Silvano d'Orba</t>
  </si>
  <si>
    <t>Ricaldone</t>
  </si>
  <si>
    <t>Serafin</t>
  </si>
  <si>
    <t>Rovellasca Pista 100-400-1500</t>
  </si>
  <si>
    <t>Biscione GE km 7 - GE Monte Moro km 5,4 - PT Abetone km 30</t>
  </si>
  <si>
    <t>Mantero</t>
  </si>
  <si>
    <t>Trino km 7,5 - Visone km 5,7  - triathlon km 10</t>
  </si>
  <si>
    <t>Boissano Pista mt 100 - mt 400 - Cuccaro km 7,1</t>
  </si>
  <si>
    <t>Burlando</t>
  </si>
  <si>
    <t>Merlano</t>
  </si>
  <si>
    <t>CampoBisenzio CI mt 100 - Struppa km 7 - Acqui km 9,5</t>
  </si>
  <si>
    <t>Francavilla</t>
  </si>
  <si>
    <t>Cavalli</t>
  </si>
  <si>
    <t>Casaleggio B. km 6,9 - Borgovercelli km 7</t>
  </si>
  <si>
    <t>Arquata Scrivia</t>
  </si>
  <si>
    <t>Grosso</t>
  </si>
  <si>
    <t>Straberlino (Rossiglione) km6 - Pontestura km 6 - Laigueglia km 10</t>
  </si>
  <si>
    <t>Trisobbio</t>
  </si>
  <si>
    <t>Staffetta 3x4000 Acqui</t>
  </si>
  <si>
    <t>Stra San Giacomo</t>
  </si>
  <si>
    <t>Murgese</t>
  </si>
  <si>
    <t>Eustachio</t>
  </si>
  <si>
    <t>Ozzano km 5,8 - Chiavari km 6</t>
  </si>
  <si>
    <t>Crocefieschi</t>
  </si>
  <si>
    <t>La Bagnacamisa (Castelnuovo B.)</t>
  </si>
  <si>
    <t>Giro Lago Moncenisio</t>
  </si>
  <si>
    <t>Predosa</t>
  </si>
  <si>
    <t>Pista Boissano mt 100 -200 - 1500</t>
  </si>
  <si>
    <t>Binasco</t>
  </si>
  <si>
    <t>Morsasco km 7,4 - San Giorgio dìAlbenga km 7</t>
  </si>
  <si>
    <t>Terruggia km 7 - PozzolGroppo km 5,9</t>
  </si>
  <si>
    <t>UltraMaratona Gran Sasso km 50 - RoccaGrimalda km 8,7</t>
  </si>
  <si>
    <t>Cassine</t>
  </si>
  <si>
    <t>Castellazzo</t>
  </si>
  <si>
    <t>Bastia</t>
  </si>
  <si>
    <t>Voltaggio</t>
  </si>
  <si>
    <t>Dufour</t>
  </si>
  <si>
    <t>Giorgio</t>
  </si>
  <si>
    <t>San Zaccaria</t>
  </si>
  <si>
    <t>Carezzano</t>
  </si>
  <si>
    <t>Maranzana km5,6 - Ultra Lago d'Orta km 50</t>
  </si>
  <si>
    <t>Prasco km 8 - Voltri km 9</t>
  </si>
  <si>
    <t>Paesana</t>
  </si>
  <si>
    <t>Connio</t>
  </si>
  <si>
    <t xml:space="preserve">Ceriale km 6,8 - Acqui km 9,5  </t>
  </si>
  <si>
    <t>Serra Ricco'</t>
  </si>
  <si>
    <t>Castelletto Molina km 7,8 - Giro de le Notole km 6</t>
  </si>
  <si>
    <t>Campestre del Tarine' km 5,3 - Loano km 5 - Pianozes km 7</t>
  </si>
  <si>
    <t>Monfallito km 6,8 - Arnaud km 7 - Loano km 6</t>
  </si>
  <si>
    <t>Caminati</t>
  </si>
  <si>
    <t>StraMolare km 6,4 - Reiffeisen km 17,6</t>
  </si>
  <si>
    <t>Bisio</t>
  </si>
  <si>
    <t>Carrosio km8,6 - Vigevano Pista km 5</t>
  </si>
  <si>
    <t>Ronco Scrivia km 1 - Frassineto km 6,2</t>
  </si>
  <si>
    <t>Iuga Cati</t>
  </si>
  <si>
    <t>Bianca</t>
  </si>
  <si>
    <t>Osiglia km 8 - San Damiano AT km 10,6 - PietraLavezzara km 8</t>
  </si>
  <si>
    <t>Acqui Cimaferle km 16,7 - StraRipaldina km 9,7</t>
  </si>
  <si>
    <t>Spinetta M.</t>
  </si>
  <si>
    <t>Busalla</t>
  </si>
  <si>
    <t>StraValmacca km 5 - HM Arenzano km 21,1</t>
  </si>
  <si>
    <t>Pasturana</t>
  </si>
  <si>
    <t>Expo km 5 - Ranapastu km 1,5</t>
  </si>
  <si>
    <t>Valmilana</t>
  </si>
  <si>
    <t>Puietramarazzi km 7 - Basaluzzo km 5,8</t>
  </si>
  <si>
    <t>Casalcermelli km 7,7 - ToiRun km 6,3 - Voghera km 5</t>
  </si>
  <si>
    <t>Cervia Gare Pista</t>
  </si>
  <si>
    <t>Canelli km 10 - Bologna HM km 21,1 - Budapest HM km 21,1</t>
  </si>
  <si>
    <t>5000 a coppie</t>
  </si>
  <si>
    <t>Prato Sesia</t>
  </si>
  <si>
    <t>Cassano</t>
  </si>
  <si>
    <t>Giro sull'Acquedotto (GE) km 10 - HM Copenaghen km 21,1</t>
  </si>
  <si>
    <t>Sassello</t>
  </si>
  <si>
    <t>Valenza 3 Ville</t>
  </si>
  <si>
    <t>Nicole</t>
  </si>
  <si>
    <t xml:space="preserve">  </t>
  </si>
  <si>
    <t>Vinovo HM km21,1 - IRONMAN Cervia Km 42,2 - km 10</t>
  </si>
  <si>
    <t>Meetin Pista NOVI 200-800-miglio-3000-5000</t>
  </si>
  <si>
    <t>6 ore Azzano - Corripavia km21,1 - Torino km 10</t>
  </si>
  <si>
    <t>Monza HM km21,1 - Monza km 10</t>
  </si>
  <si>
    <t>Coronata km 6,5 - RunBikeRun Valbisagno km 7,5</t>
  </si>
  <si>
    <t>Brichi 'd Serravale</t>
  </si>
  <si>
    <t>Andersen Run HM</t>
  </si>
  <si>
    <t>Mezza Maratona d'Autunno Novi Ligure</t>
  </si>
  <si>
    <t>Trofeo Birra Pasturana Novi</t>
  </si>
  <si>
    <t>Cremona HM km 21,1 - Volpiano km 10 - Capriata km 9,6</t>
  </si>
  <si>
    <t>Navigli Marathon km 42,2 - HM Valencia km 21,1</t>
  </si>
  <si>
    <t>RunRivieraRun HM km 21,1 - SupeRighi km 9</t>
  </si>
  <si>
    <t>StraViguzzolo km 8 - Alba EcoHM km21,1</t>
  </si>
  <si>
    <t>Alluvioni Cambiò</t>
  </si>
  <si>
    <t>StraLevanto km 13,5 - Roma km 10</t>
  </si>
  <si>
    <t>Gaglianico</t>
  </si>
  <si>
    <t>Castellazzo km 11,5 - Istanbul Marathon km 42,2</t>
  </si>
  <si>
    <t>New York City Marathon</t>
  </si>
  <si>
    <t>Vaprio km6 - Prato km 8,5 - MariaTen Crema km 10</t>
  </si>
  <si>
    <t>Athene Marathon km 42,2 - HM BustoArsizio e  Riva del Garda km 21,1</t>
  </si>
  <si>
    <t>Genova km 8 - Morano km 9 - Torino HM km 21,1 - UltraK Salsomaggiore km 50</t>
  </si>
  <si>
    <t>Alba</t>
  </si>
  <si>
    <t>Roma km 10 - Milano km 21,1 - Firenze km 42,2</t>
  </si>
  <si>
    <t>Bistagno km8,5 - Robbio km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</si>
</sst>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0.0"/>
    <numFmt numFmtId="166" formatCode="0.0;[Red]0.0"/>
    <numFmt numFmtId="167" formatCode="0;[Red]0"/>
  </numFmts>
  <fonts count="19" x14ac:knownFonts="1">
    <font>
      <sz val="11"/>
      <color theme="1"/>
      <name val="Calibri"/>
      <family val="2"/>
      <scheme val="minor"/>
    </font>
    <font>
      <b/>
      <sz val="8"/>
      <color indexed="17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21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25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64" fontId="1" fillId="0" borderId="0" xfId="0" applyNumberFormat="1" applyFont="1" applyFill="1" applyBorder="1" applyAlignment="1" applyProtection="1">
      <alignment horizontal="center" textRotation="90"/>
    </xf>
    <xf numFmtId="0" fontId="0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textRotation="90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6" fontId="9" fillId="0" borderId="0" xfId="0" applyNumberFormat="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165" fontId="5" fillId="3" borderId="0" xfId="0" applyNumberFormat="1" applyFont="1" applyFill="1" applyBorder="1" applyAlignment="1" applyProtection="1">
      <alignment horizontal="center"/>
    </xf>
    <xf numFmtId="167" fontId="11" fillId="0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center"/>
    </xf>
    <xf numFmtId="166" fontId="13" fillId="0" borderId="0" xfId="0" applyNumberFormat="1" applyFont="1" applyFill="1" applyBorder="1" applyAlignment="1" applyProtection="1">
      <alignment horizontal="center"/>
    </xf>
    <xf numFmtId="166" fontId="10" fillId="0" borderId="0" xfId="0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165" fontId="5" fillId="4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/>
    <xf numFmtId="0" fontId="5" fillId="4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 textRotation="90"/>
    </xf>
    <xf numFmtId="0" fontId="8" fillId="0" borderId="0" xfId="0" applyNumberFormat="1" applyFont="1" applyFill="1" applyBorder="1" applyAlignment="1" applyProtection="1">
      <alignment horizontal="center" textRotation="90"/>
    </xf>
    <xf numFmtId="0" fontId="8" fillId="6" borderId="0" xfId="0" applyNumberFormat="1" applyFont="1" applyFill="1" applyBorder="1" applyAlignment="1" applyProtection="1">
      <alignment horizontal="center" textRotation="90"/>
    </xf>
    <xf numFmtId="0" fontId="8" fillId="2" borderId="0" xfId="0" applyNumberFormat="1" applyFont="1" applyFill="1" applyBorder="1" applyAlignment="1" applyProtection="1">
      <alignment horizontal="center" textRotation="90"/>
    </xf>
    <xf numFmtId="164" fontId="15" fillId="0" borderId="0" xfId="0" applyNumberFormat="1" applyFont="1" applyAlignment="1">
      <alignment horizontal="center"/>
    </xf>
    <xf numFmtId="0" fontId="8" fillId="6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6" borderId="0" xfId="0" applyNumberFormat="1" applyFont="1" applyFill="1" applyBorder="1" applyAlignment="1" applyProtection="1">
      <alignment horizontal="center"/>
    </xf>
    <xf numFmtId="0" fontId="17" fillId="2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6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5" fillId="6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8" fillId="4" borderId="0" xfId="0" applyNumberFormat="1" applyFont="1" applyFill="1" applyBorder="1" applyAlignment="1" applyProtection="1">
      <alignment horizontal="center" textRotation="90"/>
    </xf>
    <xf numFmtId="0" fontId="8" fillId="4" borderId="0" xfId="0" applyNumberFormat="1" applyFont="1" applyFill="1" applyBorder="1" applyAlignment="1" applyProtection="1">
      <alignment horizontal="center"/>
    </xf>
    <xf numFmtId="0" fontId="17" fillId="4" borderId="0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left"/>
    </xf>
    <xf numFmtId="0" fontId="8" fillId="7" borderId="0" xfId="0" applyNumberFormat="1" applyFont="1" applyFill="1" applyBorder="1" applyAlignment="1" applyProtection="1">
      <alignment horizontal="center" textRotation="90"/>
    </xf>
    <xf numFmtId="0" fontId="8" fillId="7" borderId="0" xfId="0" applyNumberFormat="1" applyFont="1" applyFill="1" applyBorder="1" applyAlignment="1" applyProtection="1">
      <alignment horizontal="center"/>
    </xf>
    <xf numFmtId="0" fontId="17" fillId="7" borderId="0" xfId="0" applyNumberFormat="1" applyFont="1" applyFill="1" applyBorder="1" applyAlignment="1" applyProtection="1">
      <alignment horizontal="center"/>
    </xf>
    <xf numFmtId="0" fontId="5" fillId="7" borderId="0" xfId="0" applyNumberFormat="1" applyFont="1" applyFill="1" applyBorder="1" applyAlignment="1" applyProtection="1">
      <alignment horizontal="left"/>
    </xf>
    <xf numFmtId="0" fontId="5" fillId="7" borderId="0" xfId="0" applyNumberFormat="1" applyFont="1" applyFill="1" applyBorder="1" applyAlignment="1" applyProtection="1">
      <alignment horizontal="center"/>
    </xf>
    <xf numFmtId="165" fontId="5" fillId="7" borderId="0" xfId="0" applyNumberFormat="1" applyFont="1" applyFill="1" applyBorder="1" applyAlignment="1" applyProtection="1">
      <alignment horizontal="left"/>
    </xf>
    <xf numFmtId="165" fontId="5" fillId="5" borderId="0" xfId="0" applyNumberFormat="1" applyFont="1" applyFill="1" applyBorder="1" applyAlignment="1" applyProtection="1">
      <alignment horizontal="left"/>
    </xf>
    <xf numFmtId="165" fontId="5" fillId="6" borderId="0" xfId="0" applyNumberFormat="1" applyFont="1" applyFill="1" applyBorder="1" applyAlignment="1" applyProtection="1">
      <alignment horizontal="center"/>
    </xf>
    <xf numFmtId="166" fontId="5" fillId="7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center"/>
    </xf>
    <xf numFmtId="0" fontId="18" fillId="6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0</xdr:row>
      <xdr:rowOff>47625</xdr:rowOff>
    </xdr:from>
    <xdr:to>
      <xdr:col>16</xdr:col>
      <xdr:colOff>427583</xdr:colOff>
      <xdr:row>0</xdr:row>
      <xdr:rowOff>2556129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47625"/>
          <a:ext cx="2189708" cy="250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Q182"/>
  <sheetViews>
    <sheetView tabSelected="1" topLeftCell="A14" zoomScaleNormal="100" workbookViewId="0">
      <selection activeCell="O21" sqref="O21"/>
    </sheetView>
  </sheetViews>
  <sheetFormatPr defaultRowHeight="15" x14ac:dyDescent="0.25"/>
  <cols>
    <col min="1" max="1" width="3.85546875" customWidth="1"/>
    <col min="2" max="2" width="3" bestFit="1" customWidth="1"/>
    <col min="3" max="3" width="3" customWidth="1"/>
    <col min="4" max="4" width="3" style="50" bestFit="1" customWidth="1"/>
    <col min="5" max="5" width="3.5703125" style="50" bestFit="1" customWidth="1"/>
    <col min="6" max="6" width="3.140625" style="50" bestFit="1" customWidth="1"/>
    <col min="7" max="7" width="3" style="30" bestFit="1" customWidth="1"/>
    <col min="8" max="8" width="3.5703125" style="30" bestFit="1" customWidth="1"/>
    <col min="9" max="9" width="3.85546875" style="50" customWidth="1"/>
    <col min="10" max="10" width="3" style="50" bestFit="1" customWidth="1"/>
    <col min="11" max="11" width="4.140625" style="50" customWidth="1"/>
    <col min="12" max="12" width="4.42578125" style="51" bestFit="1" customWidth="1"/>
    <col min="13" max="13" width="4.42578125" style="51" customWidth="1"/>
    <col min="14" max="14" width="12.5703125" bestFit="1" customWidth="1"/>
    <col min="15" max="15" width="12.28515625" customWidth="1"/>
    <col min="16" max="16" width="7.7109375" bestFit="1" customWidth="1"/>
    <col min="17" max="17" width="8.42578125" bestFit="1" customWidth="1"/>
    <col min="18" max="18" width="7.140625" bestFit="1" customWidth="1"/>
    <col min="19" max="171" width="4" style="30" customWidth="1"/>
    <col min="172" max="172" width="4" style="27" customWidth="1"/>
    <col min="173" max="175" width="4" style="30" customWidth="1"/>
    <col min="176" max="200" width="4" style="27" customWidth="1"/>
    <col min="201" max="201" width="4.85546875" style="27" bestFit="1" customWidth="1"/>
    <col min="202" max="280" width="4" style="27" customWidth="1"/>
    <col min="281" max="282" width="4.28515625" style="27" customWidth="1"/>
    <col min="283" max="283" width="4" style="27" customWidth="1"/>
    <col min="284" max="352" width="4.28515625" style="27" customWidth="1"/>
    <col min="353" max="353" width="4.42578125" style="27" bestFit="1" customWidth="1"/>
    <col min="354" max="354" width="4" style="27" bestFit="1" customWidth="1"/>
    <col min="355" max="355" width="4.42578125" style="27" bestFit="1" customWidth="1"/>
    <col min="356" max="360" width="4" style="27" bestFit="1" customWidth="1"/>
    <col min="361" max="362" width="3.140625" style="27" bestFit="1" customWidth="1"/>
    <col min="363" max="368" width="3.85546875" style="27" customWidth="1"/>
    <col min="369" max="369" width="4" style="27" bestFit="1" customWidth="1"/>
    <col min="370" max="370" width="3.85546875" style="27" customWidth="1"/>
    <col min="371" max="371" width="4" style="27" bestFit="1" customWidth="1"/>
    <col min="372" max="372" width="3.85546875" style="27" customWidth="1"/>
    <col min="373" max="374" width="3.140625" style="27" bestFit="1" customWidth="1"/>
    <col min="375" max="375" width="4" style="27" bestFit="1" customWidth="1"/>
    <col min="376" max="376" width="3.140625" style="27" bestFit="1" customWidth="1"/>
    <col min="377" max="377" width="4" style="27" bestFit="1" customWidth="1"/>
    <col min="378" max="378" width="3.140625" style="27" bestFit="1" customWidth="1"/>
    <col min="379" max="379" width="4" style="27" bestFit="1" customWidth="1"/>
    <col min="380" max="380" width="3.140625" style="27" bestFit="1" customWidth="1"/>
    <col min="381" max="382" width="4" style="27" bestFit="1" customWidth="1"/>
    <col min="383" max="386" width="3.140625" style="27" bestFit="1" customWidth="1"/>
    <col min="387" max="387" width="4" style="27" bestFit="1" customWidth="1"/>
    <col min="388" max="407" width="9.140625" style="27"/>
  </cols>
  <sheetData>
    <row r="1" spans="1:387" ht="295.5" x14ac:dyDescent="0.25">
      <c r="A1" s="1" t="s">
        <v>0</v>
      </c>
      <c r="B1" s="1" t="s">
        <v>1</v>
      </c>
      <c r="C1" s="1"/>
      <c r="D1" s="32" t="s">
        <v>271</v>
      </c>
      <c r="E1" s="56" t="s">
        <v>2</v>
      </c>
      <c r="F1" s="33" t="s">
        <v>3</v>
      </c>
      <c r="G1" s="52" t="s">
        <v>4</v>
      </c>
      <c r="H1" s="34" t="s">
        <v>5</v>
      </c>
      <c r="I1" s="35" t="s">
        <v>6</v>
      </c>
      <c r="J1" s="32" t="s">
        <v>7</v>
      </c>
      <c r="K1" s="33" t="s">
        <v>8</v>
      </c>
      <c r="L1" s="33" t="s">
        <v>9</v>
      </c>
      <c r="M1" s="6" t="s">
        <v>10</v>
      </c>
      <c r="N1" s="2"/>
      <c r="O1" s="3"/>
      <c r="P1" s="2"/>
      <c r="Q1" s="4"/>
      <c r="R1" s="5"/>
      <c r="S1" s="6"/>
      <c r="T1" s="6" t="s">
        <v>475</v>
      </c>
      <c r="U1" s="6" t="s">
        <v>474</v>
      </c>
      <c r="V1" s="6" t="s">
        <v>473</v>
      </c>
      <c r="W1" s="6" t="s">
        <v>476</v>
      </c>
      <c r="X1" s="6" t="s">
        <v>472</v>
      </c>
      <c r="Y1" s="6" t="s">
        <v>471</v>
      </c>
      <c r="Z1" s="6" t="s">
        <v>470</v>
      </c>
      <c r="AA1" s="6" t="s">
        <v>469</v>
      </c>
      <c r="AB1" s="6" t="s">
        <v>468</v>
      </c>
      <c r="AC1" s="6" t="s">
        <v>467</v>
      </c>
      <c r="AD1" s="6" t="s">
        <v>466</v>
      </c>
      <c r="AE1" s="6" t="s">
        <v>465</v>
      </c>
      <c r="AF1" s="6" t="s">
        <v>464</v>
      </c>
      <c r="AG1" s="6" t="s">
        <v>463</v>
      </c>
      <c r="AH1" s="6" t="s">
        <v>462</v>
      </c>
      <c r="AI1" s="6" t="s">
        <v>461</v>
      </c>
      <c r="AJ1" s="6" t="s">
        <v>460</v>
      </c>
      <c r="AK1" s="6" t="s">
        <v>458</v>
      </c>
      <c r="AL1" s="6" t="s">
        <v>459</v>
      </c>
      <c r="AM1" s="6" t="s">
        <v>457</v>
      </c>
      <c r="AN1" s="6" t="s">
        <v>456</v>
      </c>
      <c r="AO1" s="6" t="s">
        <v>455</v>
      </c>
      <c r="AP1" s="6" t="s">
        <v>454</v>
      </c>
      <c r="AQ1" s="6" t="s">
        <v>453</v>
      </c>
      <c r="AR1" s="6" t="s">
        <v>450</v>
      </c>
      <c r="AS1" s="6" t="s">
        <v>449</v>
      </c>
      <c r="AT1" s="6" t="s">
        <v>448</v>
      </c>
      <c r="AU1" s="6" t="s">
        <v>447</v>
      </c>
      <c r="AV1" s="6" t="s">
        <v>446</v>
      </c>
      <c r="AW1" s="6" t="s">
        <v>445</v>
      </c>
      <c r="AX1" s="6" t="s">
        <v>444</v>
      </c>
      <c r="AY1" s="6" t="s">
        <v>443</v>
      </c>
      <c r="AZ1" s="6" t="s">
        <v>440</v>
      </c>
      <c r="BA1" s="6" t="s">
        <v>439</v>
      </c>
      <c r="BB1" s="6" t="s">
        <v>438</v>
      </c>
      <c r="BC1" s="6" t="s">
        <v>437</v>
      </c>
      <c r="BD1" s="6" t="s">
        <v>436</v>
      </c>
      <c r="BE1" s="6" t="s">
        <v>435</v>
      </c>
      <c r="BF1" s="6" t="s">
        <v>434</v>
      </c>
      <c r="BG1" s="6" t="s">
        <v>433</v>
      </c>
      <c r="BH1" s="6" t="s">
        <v>441</v>
      </c>
      <c r="BI1" s="6" t="s">
        <v>430</v>
      </c>
      <c r="BJ1" s="6" t="s">
        <v>409</v>
      </c>
      <c r="BK1" s="6" t="s">
        <v>429</v>
      </c>
      <c r="BL1" s="6" t="s">
        <v>427</v>
      </c>
      <c r="BM1" s="6" t="s">
        <v>442</v>
      </c>
      <c r="BN1" s="6" t="s">
        <v>425</v>
      </c>
      <c r="BO1" s="6" t="s">
        <v>423</v>
      </c>
      <c r="BP1" s="6" t="s">
        <v>424</v>
      </c>
      <c r="BQ1" s="6" t="s">
        <v>422</v>
      </c>
      <c r="BR1" s="6" t="s">
        <v>421</v>
      </c>
      <c r="BS1" s="6" t="s">
        <v>420</v>
      </c>
      <c r="BT1" s="6" t="s">
        <v>419</v>
      </c>
      <c r="BU1" s="6" t="s">
        <v>418</v>
      </c>
      <c r="BV1" s="6" t="s">
        <v>417</v>
      </c>
      <c r="BW1" s="6" t="s">
        <v>416</v>
      </c>
      <c r="BX1" s="6" t="s">
        <v>415</v>
      </c>
      <c r="BY1" s="6" t="s">
        <v>412</v>
      </c>
      <c r="BZ1" s="6" t="s">
        <v>411</v>
      </c>
      <c r="CA1" s="6" t="s">
        <v>410</v>
      </c>
      <c r="CB1" s="6" t="s">
        <v>409</v>
      </c>
      <c r="CC1" s="6" t="s">
        <v>408</v>
      </c>
      <c r="CD1" s="6" t="s">
        <v>406</v>
      </c>
      <c r="CE1" s="6" t="s">
        <v>407</v>
      </c>
      <c r="CF1" s="6" t="s">
        <v>404</v>
      </c>
      <c r="CG1" s="6" t="s">
        <v>403</v>
      </c>
      <c r="CH1" s="6" t="s">
        <v>402</v>
      </c>
      <c r="CI1" s="6" t="s">
        <v>401</v>
      </c>
      <c r="CJ1" s="6" t="s">
        <v>400</v>
      </c>
      <c r="CK1" s="6" t="s">
        <v>399</v>
      </c>
      <c r="CL1" s="6" t="s">
        <v>396</v>
      </c>
      <c r="CM1" s="6" t="s">
        <v>395</v>
      </c>
      <c r="CN1" s="6" t="s">
        <v>394</v>
      </c>
      <c r="CO1" s="6" t="s">
        <v>393</v>
      </c>
      <c r="CP1" s="6" t="s">
        <v>391</v>
      </c>
      <c r="CQ1" s="6" t="s">
        <v>387</v>
      </c>
      <c r="CR1" s="6" t="s">
        <v>390</v>
      </c>
      <c r="CS1" s="6" t="s">
        <v>384</v>
      </c>
      <c r="CT1" s="6" t="s">
        <v>383</v>
      </c>
      <c r="CU1" s="6" t="s">
        <v>381</v>
      </c>
      <c r="CV1" s="6" t="s">
        <v>380</v>
      </c>
      <c r="CW1" s="6" t="s">
        <v>378</v>
      </c>
      <c r="CX1" s="6" t="s">
        <v>377</v>
      </c>
      <c r="CY1" s="6" t="s">
        <v>376</v>
      </c>
      <c r="CZ1" s="6" t="s">
        <v>375</v>
      </c>
      <c r="DA1" s="6" t="s">
        <v>374</v>
      </c>
      <c r="DB1" s="6" t="s">
        <v>373</v>
      </c>
      <c r="DC1" s="6" t="s">
        <v>372</v>
      </c>
      <c r="DD1" s="6" t="s">
        <v>370</v>
      </c>
      <c r="DE1" s="6" t="s">
        <v>369</v>
      </c>
      <c r="DF1" s="6" t="s">
        <v>362</v>
      </c>
      <c r="DG1" s="6" t="s">
        <v>363</v>
      </c>
      <c r="DH1" s="6" t="s">
        <v>361</v>
      </c>
      <c r="DI1" s="6" t="s">
        <v>358</v>
      </c>
      <c r="DJ1" s="6" t="s">
        <v>356</v>
      </c>
      <c r="DK1" s="6" t="s">
        <v>355</v>
      </c>
      <c r="DL1" s="6" t="s">
        <v>371</v>
      </c>
      <c r="DM1" s="6" t="s">
        <v>352</v>
      </c>
      <c r="DN1" s="6" t="s">
        <v>351</v>
      </c>
      <c r="DO1" s="6" t="s">
        <v>345</v>
      </c>
      <c r="DP1" s="6" t="s">
        <v>344</v>
      </c>
      <c r="DQ1" s="6" t="s">
        <v>343</v>
      </c>
      <c r="DR1" s="6" t="s">
        <v>341</v>
      </c>
      <c r="DS1" s="6" t="s">
        <v>340</v>
      </c>
      <c r="DT1" s="6" t="s">
        <v>339</v>
      </c>
      <c r="DU1" s="6" t="s">
        <v>388</v>
      </c>
      <c r="DV1" s="6" t="s">
        <v>338</v>
      </c>
      <c r="DW1" s="6" t="s">
        <v>337</v>
      </c>
      <c r="DX1" s="6" t="s">
        <v>336</v>
      </c>
      <c r="DY1" s="6" t="s">
        <v>334</v>
      </c>
      <c r="DZ1" s="6" t="s">
        <v>333</v>
      </c>
      <c r="EA1" s="6" t="s">
        <v>331</v>
      </c>
      <c r="EB1" s="6" t="s">
        <v>330</v>
      </c>
      <c r="EC1" s="6" t="s">
        <v>328</v>
      </c>
      <c r="ED1" s="6" t="s">
        <v>327</v>
      </c>
      <c r="EE1" s="6" t="s">
        <v>326</v>
      </c>
      <c r="EF1" s="6" t="s">
        <v>325</v>
      </c>
      <c r="EG1" s="6" t="s">
        <v>324</v>
      </c>
      <c r="EH1" s="6" t="s">
        <v>323</v>
      </c>
      <c r="EI1" s="6" t="s">
        <v>335</v>
      </c>
      <c r="EJ1" s="6" t="s">
        <v>322</v>
      </c>
      <c r="EK1" s="6" t="s">
        <v>314</v>
      </c>
      <c r="EL1" s="6" t="s">
        <v>313</v>
      </c>
      <c r="EM1" s="6" t="s">
        <v>312</v>
      </c>
      <c r="EN1" s="6" t="s">
        <v>310</v>
      </c>
      <c r="EO1" s="6" t="s">
        <v>308</v>
      </c>
      <c r="EP1" s="6" t="s">
        <v>307</v>
      </c>
      <c r="EQ1" s="6" t="s">
        <v>306</v>
      </c>
      <c r="ER1" s="6" t="s">
        <v>305</v>
      </c>
      <c r="ES1" s="6" t="s">
        <v>304</v>
      </c>
      <c r="ET1" s="6" t="s">
        <v>292</v>
      </c>
      <c r="EU1" s="6" t="s">
        <v>291</v>
      </c>
      <c r="EV1" s="6" t="s">
        <v>290</v>
      </c>
      <c r="EW1" s="6" t="s">
        <v>289</v>
      </c>
      <c r="EX1" s="6" t="s">
        <v>285</v>
      </c>
      <c r="EY1" s="6" t="s">
        <v>286</v>
      </c>
      <c r="EZ1" s="6" t="s">
        <v>283</v>
      </c>
      <c r="FA1" s="6" t="s">
        <v>282</v>
      </c>
      <c r="FB1" s="6" t="s">
        <v>281</v>
      </c>
      <c r="FC1" s="6" t="s">
        <v>278</v>
      </c>
      <c r="FD1" s="6" t="s">
        <v>277</v>
      </c>
      <c r="FE1" s="6" t="s">
        <v>274</v>
      </c>
      <c r="FF1" s="6" t="s">
        <v>273</v>
      </c>
      <c r="FG1" s="6" t="s">
        <v>270</v>
      </c>
      <c r="FH1" s="6" t="s">
        <v>269</v>
      </c>
      <c r="FI1" s="6" t="s">
        <v>268</v>
      </c>
      <c r="FJ1" s="6" t="s">
        <v>265</v>
      </c>
      <c r="FK1" s="6" t="s">
        <v>264</v>
      </c>
      <c r="FL1" s="6" t="s">
        <v>263</v>
      </c>
      <c r="FM1" s="6" t="s">
        <v>262</v>
      </c>
      <c r="FN1" s="6" t="s">
        <v>259</v>
      </c>
      <c r="FO1" s="6" t="s">
        <v>261</v>
      </c>
      <c r="FP1" s="6" t="s">
        <v>255</v>
      </c>
      <c r="FQ1" s="6" t="s">
        <v>254</v>
      </c>
      <c r="FR1" s="6" t="s">
        <v>253</v>
      </c>
      <c r="FS1" s="6" t="s">
        <v>260</v>
      </c>
      <c r="FT1" s="6" t="s">
        <v>250</v>
      </c>
      <c r="FU1" s="6" t="s">
        <v>247</v>
      </c>
      <c r="FV1" s="6" t="s">
        <v>246</v>
      </c>
      <c r="FW1" s="6" t="s">
        <v>245</v>
      </c>
      <c r="FX1" s="6" t="s">
        <v>244</v>
      </c>
      <c r="FY1" s="6" t="s">
        <v>243</v>
      </c>
      <c r="FZ1" s="6" t="s">
        <v>240</v>
      </c>
      <c r="GA1" s="6" t="s">
        <v>239</v>
      </c>
      <c r="GB1" s="6" t="s">
        <v>237</v>
      </c>
      <c r="GC1" s="6" t="s">
        <v>236</v>
      </c>
      <c r="GD1" s="6" t="s">
        <v>235</v>
      </c>
      <c r="GE1" s="6" t="s">
        <v>234</v>
      </c>
      <c r="GF1" s="6" t="s">
        <v>233</v>
      </c>
      <c r="GG1" s="6" t="s">
        <v>226</v>
      </c>
      <c r="GH1" s="6" t="s">
        <v>225</v>
      </c>
      <c r="GI1" s="6" t="s">
        <v>223</v>
      </c>
      <c r="GJ1" s="6" t="s">
        <v>222</v>
      </c>
      <c r="GK1" s="6" t="s">
        <v>221</v>
      </c>
      <c r="GL1" s="6" t="s">
        <v>219</v>
      </c>
      <c r="GM1" s="6" t="s">
        <v>220</v>
      </c>
      <c r="GN1" s="6" t="s">
        <v>218</v>
      </c>
      <c r="GO1" s="6" t="s">
        <v>217</v>
      </c>
      <c r="GP1" s="6" t="s">
        <v>216</v>
      </c>
      <c r="GQ1" s="6" t="s">
        <v>215</v>
      </c>
      <c r="GR1" s="6" t="s">
        <v>11</v>
      </c>
      <c r="GS1" s="6" t="s">
        <v>211</v>
      </c>
      <c r="GT1" s="6" t="s">
        <v>214</v>
      </c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</row>
    <row r="2" spans="1:387" ht="15.75" x14ac:dyDescent="0.25">
      <c r="A2" s="7"/>
      <c r="B2" s="8"/>
      <c r="C2" s="8"/>
      <c r="D2" s="36"/>
      <c r="E2" s="57"/>
      <c r="F2" s="9"/>
      <c r="G2" s="53"/>
      <c r="H2" s="37"/>
      <c r="I2" s="38"/>
      <c r="J2" s="9"/>
      <c r="K2" s="9"/>
      <c r="L2" s="9"/>
      <c r="M2" s="15"/>
      <c r="N2" s="2"/>
      <c r="O2" s="3"/>
      <c r="P2" s="2"/>
      <c r="Q2" s="4" t="s">
        <v>12</v>
      </c>
      <c r="R2" s="5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5"/>
      <c r="FQ2" s="9"/>
      <c r="FR2" s="9"/>
      <c r="FS2" s="9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9"/>
      <c r="NU2" s="9"/>
      <c r="NV2" s="5"/>
      <c r="NW2" s="9"/>
    </row>
    <row r="3" spans="1:387" x14ac:dyDescent="0.25">
      <c r="A3" s="10"/>
      <c r="B3" s="8"/>
      <c r="C3" s="8"/>
      <c r="D3" s="39" t="s">
        <v>272</v>
      </c>
      <c r="E3" s="58" t="s">
        <v>14</v>
      </c>
      <c r="F3" s="40" t="s">
        <v>15</v>
      </c>
      <c r="G3" s="54" t="s">
        <v>16</v>
      </c>
      <c r="H3" s="41" t="s">
        <v>17</v>
      </c>
      <c r="I3" s="42" t="s">
        <v>18</v>
      </c>
      <c r="J3" s="40"/>
      <c r="K3" s="40" t="s">
        <v>19</v>
      </c>
      <c r="L3" s="40" t="s">
        <v>20</v>
      </c>
      <c r="M3" s="47" t="s">
        <v>21</v>
      </c>
      <c r="N3" s="11" t="s">
        <v>22</v>
      </c>
      <c r="O3" s="11" t="s">
        <v>23</v>
      </c>
      <c r="P3" s="9" t="s">
        <v>24</v>
      </c>
      <c r="Q3" s="12" t="s">
        <v>25</v>
      </c>
      <c r="R3" s="5" t="s">
        <v>26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5"/>
      <c r="FQ3" s="9"/>
      <c r="FR3" s="9"/>
      <c r="FS3" s="9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9"/>
      <c r="NU3" s="9"/>
      <c r="NV3" s="5"/>
      <c r="NW3" s="9"/>
    </row>
    <row r="4" spans="1:387" x14ac:dyDescent="0.25">
      <c r="A4" s="7">
        <v>1</v>
      </c>
      <c r="B4" s="13">
        <f>SUM(D4:M4)</f>
        <v>88</v>
      </c>
      <c r="C4" s="13"/>
      <c r="D4" s="43"/>
      <c r="E4" s="59"/>
      <c r="F4" s="15"/>
      <c r="G4" s="55">
        <v>4</v>
      </c>
      <c r="H4" s="45"/>
      <c r="I4" s="46">
        <v>18</v>
      </c>
      <c r="J4" s="44"/>
      <c r="K4" s="15">
        <v>5</v>
      </c>
      <c r="L4" s="15">
        <v>60</v>
      </c>
      <c r="M4" s="15">
        <v>1</v>
      </c>
      <c r="N4" s="14" t="s">
        <v>27</v>
      </c>
      <c r="O4" s="14" t="s">
        <v>28</v>
      </c>
      <c r="P4" s="15">
        <v>1964</v>
      </c>
      <c r="Q4" s="12">
        <f>SUM(T4:WO4)</f>
        <v>1103.6000000000001</v>
      </c>
      <c r="R4" s="13">
        <f>COUNTIF(T4:WO4,"&gt;0")</f>
        <v>88</v>
      </c>
      <c r="S4" s="10"/>
      <c r="T4" s="28">
        <v>42.2</v>
      </c>
      <c r="U4" s="10"/>
      <c r="V4" s="16">
        <v>21.1</v>
      </c>
      <c r="W4" s="10"/>
      <c r="X4" s="16">
        <v>21.1</v>
      </c>
      <c r="Y4" s="10"/>
      <c r="Z4" s="10"/>
      <c r="AA4" s="10">
        <v>11.5</v>
      </c>
      <c r="AB4" s="10"/>
      <c r="AC4" s="10"/>
      <c r="AD4" s="10">
        <v>10</v>
      </c>
      <c r="AE4" s="10"/>
      <c r="AF4" s="10"/>
      <c r="AG4" s="28">
        <v>42.2</v>
      </c>
      <c r="AH4" s="16">
        <v>21.1</v>
      </c>
      <c r="AI4" s="10"/>
      <c r="AJ4" s="16">
        <v>21.1</v>
      </c>
      <c r="AK4" s="10"/>
      <c r="AL4" s="16">
        <v>21.1</v>
      </c>
      <c r="AM4" s="10"/>
      <c r="AN4" s="10"/>
      <c r="AO4" s="16">
        <v>21.1</v>
      </c>
      <c r="AP4" s="10"/>
      <c r="AQ4" s="10"/>
      <c r="AR4" s="10"/>
      <c r="AS4" s="10"/>
      <c r="AT4" s="10">
        <v>10</v>
      </c>
      <c r="AU4" s="10">
        <v>5</v>
      </c>
      <c r="AV4" s="10"/>
      <c r="AW4" s="10">
        <v>2.5</v>
      </c>
      <c r="AX4" s="10"/>
      <c r="AY4" s="10"/>
      <c r="AZ4" s="10">
        <v>12.3</v>
      </c>
      <c r="BA4" s="10"/>
      <c r="BB4" s="10">
        <v>6</v>
      </c>
      <c r="BC4" s="16">
        <v>21.1</v>
      </c>
      <c r="BD4" s="10"/>
      <c r="BE4" s="10"/>
      <c r="BF4" s="10">
        <v>16.7</v>
      </c>
      <c r="BG4" s="10">
        <v>8</v>
      </c>
      <c r="BH4" s="10"/>
      <c r="BI4" s="10"/>
      <c r="BJ4" s="10"/>
      <c r="BK4" s="10"/>
      <c r="BL4" s="10">
        <v>17.600000000000001</v>
      </c>
      <c r="BM4" s="10">
        <v>7.7</v>
      </c>
      <c r="BN4" s="10">
        <v>6.8</v>
      </c>
      <c r="BO4" s="10">
        <v>7.8</v>
      </c>
      <c r="BP4" s="10">
        <v>5.3</v>
      </c>
      <c r="BQ4" s="10"/>
      <c r="BR4" s="10">
        <v>9.5</v>
      </c>
      <c r="BS4" s="10"/>
      <c r="BT4" s="10">
        <v>5</v>
      </c>
      <c r="BU4" s="10">
        <v>9</v>
      </c>
      <c r="BV4" s="10"/>
      <c r="BW4" s="10">
        <v>6.3</v>
      </c>
      <c r="BX4" s="10"/>
      <c r="BY4" s="10">
        <v>6.5</v>
      </c>
      <c r="BZ4" s="10"/>
      <c r="CA4" s="10">
        <v>6.2</v>
      </c>
      <c r="CB4" s="10">
        <v>6.5</v>
      </c>
      <c r="CC4" s="10">
        <v>8.6999999999999993</v>
      </c>
      <c r="CD4" s="10">
        <v>7.4</v>
      </c>
      <c r="CE4" s="10">
        <v>7</v>
      </c>
      <c r="CF4" s="10"/>
      <c r="CG4" s="10"/>
      <c r="CH4" s="10"/>
      <c r="CI4" s="10">
        <v>10</v>
      </c>
      <c r="CJ4" s="10">
        <v>10.1</v>
      </c>
      <c r="CK4" s="10"/>
      <c r="CL4" s="10">
        <v>5</v>
      </c>
      <c r="CM4" s="10"/>
      <c r="CN4" s="10">
        <v>7.6</v>
      </c>
      <c r="CO4" s="10">
        <v>6</v>
      </c>
      <c r="CP4" s="10">
        <v>5.6</v>
      </c>
      <c r="CQ4" s="10">
        <v>9.5</v>
      </c>
      <c r="CR4" s="10">
        <v>6.9</v>
      </c>
      <c r="CS4" s="10">
        <v>7.1</v>
      </c>
      <c r="CT4" s="10">
        <v>5.7</v>
      </c>
      <c r="CU4" s="10"/>
      <c r="CV4" s="10"/>
      <c r="CW4" s="10"/>
      <c r="CX4" s="10">
        <v>5.3</v>
      </c>
      <c r="CY4" s="10">
        <v>9.5</v>
      </c>
      <c r="CZ4" s="10"/>
      <c r="DA4" s="10"/>
      <c r="DB4" s="16">
        <v>21.1</v>
      </c>
      <c r="DC4" s="10"/>
      <c r="DD4" s="10"/>
      <c r="DE4" s="10"/>
      <c r="DF4" s="10"/>
      <c r="DG4" s="10">
        <v>9.1999999999999993</v>
      </c>
      <c r="DH4" s="10">
        <v>6</v>
      </c>
      <c r="DI4" s="10"/>
      <c r="DJ4" s="10">
        <v>7</v>
      </c>
      <c r="DK4" s="10">
        <v>9.1999999999999993</v>
      </c>
      <c r="DL4" s="10">
        <v>4.8</v>
      </c>
      <c r="DM4" s="10"/>
      <c r="DN4" s="10"/>
      <c r="DO4" s="10">
        <v>6.3</v>
      </c>
      <c r="DP4" s="10"/>
      <c r="DQ4" s="10"/>
      <c r="DR4" s="10">
        <v>10</v>
      </c>
      <c r="DS4" s="10">
        <v>8.1999999999999993</v>
      </c>
      <c r="DT4" s="10"/>
      <c r="DU4" s="10">
        <v>6</v>
      </c>
      <c r="DV4" s="10"/>
      <c r="DW4" s="10"/>
      <c r="DX4" s="10">
        <v>10.5</v>
      </c>
      <c r="DY4" s="10">
        <v>10</v>
      </c>
      <c r="DZ4" s="10">
        <v>5.3</v>
      </c>
      <c r="EA4" s="10"/>
      <c r="EB4" s="16">
        <v>21.1</v>
      </c>
      <c r="EC4" s="10"/>
      <c r="ED4" s="10"/>
      <c r="EE4" s="10">
        <v>6.2</v>
      </c>
      <c r="EF4" s="10"/>
      <c r="EG4" s="10"/>
      <c r="EH4" s="10"/>
      <c r="EI4" s="10"/>
      <c r="EJ4" s="16">
        <v>21.1</v>
      </c>
      <c r="EK4" s="10">
        <v>5.2</v>
      </c>
      <c r="EL4" s="10"/>
      <c r="EM4" s="10">
        <v>10</v>
      </c>
      <c r="EN4" s="28">
        <v>42.2</v>
      </c>
      <c r="EO4" s="10"/>
      <c r="EP4" s="10">
        <v>25</v>
      </c>
      <c r="EQ4" s="10"/>
      <c r="ER4" s="10"/>
      <c r="ES4" s="10"/>
      <c r="ET4" s="10">
        <v>14.3</v>
      </c>
      <c r="EU4" s="10">
        <v>9.4</v>
      </c>
      <c r="EV4" s="10">
        <v>8.8000000000000007</v>
      </c>
      <c r="EW4" s="16">
        <v>21.1</v>
      </c>
      <c r="EX4" s="10"/>
      <c r="EY4" s="10"/>
      <c r="EZ4" s="10"/>
      <c r="FA4" s="10"/>
      <c r="FB4" s="10"/>
      <c r="FC4" s="28">
        <v>42.2</v>
      </c>
      <c r="FD4" s="10"/>
      <c r="FE4" s="10"/>
      <c r="FF4" s="10"/>
      <c r="FG4" s="10"/>
      <c r="FH4" s="10"/>
      <c r="FI4" s="10"/>
      <c r="FJ4" s="16">
        <v>21.1</v>
      </c>
      <c r="FK4" s="10"/>
      <c r="FL4" s="10">
        <v>4.8</v>
      </c>
      <c r="FM4" s="10"/>
      <c r="FN4" s="16">
        <v>21.1</v>
      </c>
      <c r="FO4" s="10"/>
      <c r="FP4" s="10"/>
      <c r="FQ4" s="10">
        <v>12.5</v>
      </c>
      <c r="FR4" s="10"/>
      <c r="FS4" s="16">
        <v>21.1</v>
      </c>
      <c r="FT4" s="10"/>
      <c r="FU4" s="10"/>
      <c r="FV4" s="10">
        <v>15</v>
      </c>
      <c r="FW4" s="10"/>
      <c r="FX4" s="16">
        <v>21.1</v>
      </c>
      <c r="FY4" s="16">
        <v>21.1</v>
      </c>
      <c r="FZ4" s="10"/>
      <c r="GA4" s="10"/>
      <c r="GB4" s="16">
        <v>21.1</v>
      </c>
      <c r="GC4" s="10"/>
      <c r="GD4" s="10"/>
      <c r="GE4" s="10"/>
      <c r="GF4" s="10"/>
      <c r="GG4" s="10">
        <v>6</v>
      </c>
      <c r="GH4" s="10"/>
      <c r="GI4" s="10"/>
      <c r="GJ4" s="16">
        <v>21.1</v>
      </c>
      <c r="GK4" s="10">
        <v>6</v>
      </c>
      <c r="GL4" s="10">
        <v>10</v>
      </c>
      <c r="GM4" s="10">
        <v>9.5</v>
      </c>
      <c r="GN4" s="10">
        <v>5</v>
      </c>
      <c r="GO4" s="10">
        <v>9</v>
      </c>
      <c r="GP4" s="10"/>
      <c r="GQ4" s="10">
        <v>3.2</v>
      </c>
      <c r="GR4" s="10"/>
      <c r="GS4" s="10"/>
      <c r="GT4" s="10">
        <v>15</v>
      </c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3"/>
      <c r="HQ4" s="13"/>
      <c r="HR4" s="13"/>
      <c r="HS4" s="13"/>
      <c r="HT4" s="13"/>
      <c r="HU4" s="13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3"/>
      <c r="NS4" s="13"/>
      <c r="NT4" s="10"/>
      <c r="NU4" s="10"/>
      <c r="NV4" s="13"/>
      <c r="NW4" s="10"/>
    </row>
    <row r="5" spans="1:387" x14ac:dyDescent="0.25">
      <c r="A5" s="7">
        <f t="shared" ref="A5:A68" si="0">A4+1</f>
        <v>2</v>
      </c>
      <c r="B5" s="13">
        <f>SUM(D5:M5)</f>
        <v>78</v>
      </c>
      <c r="C5" s="13"/>
      <c r="D5" s="43"/>
      <c r="E5" s="59"/>
      <c r="F5" s="15"/>
      <c r="G5" s="55"/>
      <c r="H5" s="45"/>
      <c r="I5" s="46">
        <v>7</v>
      </c>
      <c r="J5" s="44"/>
      <c r="K5" s="15">
        <v>6</v>
      </c>
      <c r="L5" s="15">
        <v>62</v>
      </c>
      <c r="M5" s="15">
        <v>3</v>
      </c>
      <c r="N5" s="14" t="s">
        <v>38</v>
      </c>
      <c r="O5" s="14" t="s">
        <v>39</v>
      </c>
      <c r="P5" s="15">
        <v>1962</v>
      </c>
      <c r="Q5" s="12">
        <f>SUM(T5:WO5)</f>
        <v>699.50000000000011</v>
      </c>
      <c r="R5" s="13">
        <f>COUNTIF(T5:WO5,"&gt;0")+1</f>
        <v>78</v>
      </c>
      <c r="S5" s="10"/>
      <c r="T5" s="10"/>
      <c r="U5" s="10">
        <v>9.5</v>
      </c>
      <c r="V5" s="10"/>
      <c r="W5" s="10">
        <v>8.5</v>
      </c>
      <c r="X5" s="10"/>
      <c r="Y5" s="10"/>
      <c r="Z5" s="10"/>
      <c r="AA5" s="10">
        <v>11.5</v>
      </c>
      <c r="AB5" s="10"/>
      <c r="AC5" s="10"/>
      <c r="AD5" s="10"/>
      <c r="AE5" s="16">
        <v>21.1</v>
      </c>
      <c r="AF5" s="10"/>
      <c r="AG5" s="10"/>
      <c r="AH5" s="10">
        <v>9.6</v>
      </c>
      <c r="AI5" s="10"/>
      <c r="AJ5" s="16">
        <v>21.1</v>
      </c>
      <c r="AK5" s="10">
        <v>11.8</v>
      </c>
      <c r="AL5" s="10"/>
      <c r="AM5" s="10">
        <v>6.5</v>
      </c>
      <c r="AN5" s="10"/>
      <c r="AO5" s="10"/>
      <c r="AP5" s="10">
        <v>1.6</v>
      </c>
      <c r="AQ5" s="10"/>
      <c r="AR5" s="10"/>
      <c r="AS5" s="10"/>
      <c r="AT5" s="10">
        <v>10</v>
      </c>
      <c r="AU5" s="10"/>
      <c r="AV5" s="10"/>
      <c r="AW5" s="10"/>
      <c r="AX5" s="10"/>
      <c r="AY5" s="10"/>
      <c r="AZ5" s="10">
        <v>12.3</v>
      </c>
      <c r="BA5" s="10"/>
      <c r="BB5" s="10">
        <v>6</v>
      </c>
      <c r="BC5" s="10"/>
      <c r="BD5" s="10"/>
      <c r="BE5" s="10"/>
      <c r="BF5" s="10">
        <v>16.7</v>
      </c>
      <c r="BG5" s="10"/>
      <c r="BH5" s="10"/>
      <c r="BI5" s="10"/>
      <c r="BJ5" s="10"/>
      <c r="BK5" s="10">
        <v>8.6</v>
      </c>
      <c r="BL5" s="10">
        <v>6.4</v>
      </c>
      <c r="BM5" s="10">
        <v>7.7</v>
      </c>
      <c r="BN5" s="10"/>
      <c r="BO5" s="10">
        <v>7.8</v>
      </c>
      <c r="BP5" s="10"/>
      <c r="BQ5" s="10">
        <v>5.8</v>
      </c>
      <c r="BR5" s="10">
        <v>9.5</v>
      </c>
      <c r="BS5" s="10">
        <v>9.8000000000000007</v>
      </c>
      <c r="BT5" s="10"/>
      <c r="BU5" s="10">
        <v>8</v>
      </c>
      <c r="BV5" s="10">
        <v>5.6</v>
      </c>
      <c r="BW5" s="10"/>
      <c r="BX5" s="10"/>
      <c r="BY5" s="10">
        <v>6.5</v>
      </c>
      <c r="BZ5" s="10"/>
      <c r="CA5" s="10"/>
      <c r="CB5" s="10">
        <v>6.5</v>
      </c>
      <c r="CC5" s="10">
        <v>8.6999999999999993</v>
      </c>
      <c r="CD5" s="10">
        <v>7.4</v>
      </c>
      <c r="CE5" s="10"/>
      <c r="CF5" s="10"/>
      <c r="CG5" s="10"/>
      <c r="CH5" s="10"/>
      <c r="CI5" s="10">
        <v>10</v>
      </c>
      <c r="CJ5" s="10"/>
      <c r="CK5" s="10">
        <v>6</v>
      </c>
      <c r="CL5" s="10"/>
      <c r="CM5" s="10"/>
      <c r="CN5" s="10">
        <v>7.6</v>
      </c>
      <c r="CO5" s="10">
        <v>6</v>
      </c>
      <c r="CP5" s="10">
        <v>5.6</v>
      </c>
      <c r="CQ5" s="10">
        <v>9.5</v>
      </c>
      <c r="CR5" s="10"/>
      <c r="CS5" s="10"/>
      <c r="CT5" s="10">
        <v>5.7</v>
      </c>
      <c r="CU5" s="10">
        <v>12.4</v>
      </c>
      <c r="CV5" s="10"/>
      <c r="CW5" s="10">
        <v>6.7</v>
      </c>
      <c r="CX5" s="10">
        <v>5.3</v>
      </c>
      <c r="CY5" s="10">
        <v>9.5</v>
      </c>
      <c r="CZ5" s="10"/>
      <c r="DA5" s="10"/>
      <c r="DB5" s="16">
        <v>21.1</v>
      </c>
      <c r="DC5" s="10"/>
      <c r="DD5" s="10"/>
      <c r="DE5" s="10"/>
      <c r="DF5" s="10">
        <v>6</v>
      </c>
      <c r="DG5" s="10">
        <v>9.1999999999999993</v>
      </c>
      <c r="DH5" s="10">
        <v>10.3</v>
      </c>
      <c r="DI5" s="10"/>
      <c r="DJ5" s="10"/>
      <c r="DK5" s="10">
        <v>9.1999999999999993</v>
      </c>
      <c r="DL5" s="10"/>
      <c r="DM5" s="10"/>
      <c r="DN5" s="10"/>
      <c r="DO5" s="10"/>
      <c r="DP5" s="10">
        <v>8.4</v>
      </c>
      <c r="DQ5" s="10"/>
      <c r="DR5" s="10">
        <v>10</v>
      </c>
      <c r="DS5" s="10">
        <v>8.1999999999999993</v>
      </c>
      <c r="DT5" s="10"/>
      <c r="DU5" s="10"/>
      <c r="DV5" s="10">
        <v>8.8000000000000007</v>
      </c>
      <c r="DW5" s="10">
        <v>1.6</v>
      </c>
      <c r="DX5" s="10"/>
      <c r="DY5" s="10"/>
      <c r="DZ5" s="10">
        <v>5.3</v>
      </c>
      <c r="EA5" s="16">
        <v>21.1</v>
      </c>
      <c r="EB5" s="10"/>
      <c r="EC5" s="10"/>
      <c r="ED5" s="10">
        <v>1.6</v>
      </c>
      <c r="EE5" s="10"/>
      <c r="EF5" s="10"/>
      <c r="EG5" s="10">
        <v>10</v>
      </c>
      <c r="EH5" s="10"/>
      <c r="EI5" s="10"/>
      <c r="EJ5" s="10"/>
      <c r="EK5" s="10">
        <v>5.2</v>
      </c>
      <c r="EL5" s="10"/>
      <c r="EM5" s="10">
        <v>10</v>
      </c>
      <c r="EN5" s="10"/>
      <c r="EO5" s="10">
        <v>9.1999999999999993</v>
      </c>
      <c r="EP5" s="10"/>
      <c r="EQ5" s="10">
        <v>17</v>
      </c>
      <c r="ER5" s="10"/>
      <c r="ES5" s="10">
        <v>1.6</v>
      </c>
      <c r="ET5" s="10">
        <v>14.3</v>
      </c>
      <c r="EU5" s="10">
        <v>9.4</v>
      </c>
      <c r="EV5" s="10">
        <v>8.8000000000000007</v>
      </c>
      <c r="EW5" s="16">
        <v>21.1</v>
      </c>
      <c r="EX5" s="10"/>
      <c r="EY5" s="10"/>
      <c r="EZ5" s="10"/>
      <c r="FA5" s="10">
        <v>3</v>
      </c>
      <c r="FB5" s="10"/>
      <c r="FC5" s="10"/>
      <c r="FD5" s="16">
        <v>21.1</v>
      </c>
      <c r="FE5" s="10"/>
      <c r="FF5" s="10"/>
      <c r="FG5" s="10"/>
      <c r="FH5" s="10"/>
      <c r="FI5" s="10">
        <v>8.5</v>
      </c>
      <c r="FJ5" s="10"/>
      <c r="FK5" s="16">
        <v>21.1</v>
      </c>
      <c r="FL5" s="13"/>
      <c r="FM5" s="10"/>
      <c r="FN5" s="10"/>
      <c r="FO5" s="10">
        <v>12</v>
      </c>
      <c r="FP5" s="10">
        <v>1.5</v>
      </c>
      <c r="FQ5" s="10">
        <v>12.5</v>
      </c>
      <c r="FR5" s="10">
        <v>2</v>
      </c>
      <c r="FS5" s="10"/>
      <c r="FT5" s="10">
        <v>6</v>
      </c>
      <c r="FU5" s="10"/>
      <c r="FV5" s="10"/>
      <c r="FW5" s="10"/>
      <c r="FX5" s="10"/>
      <c r="FY5" s="10"/>
      <c r="FZ5" s="10">
        <v>6</v>
      </c>
      <c r="GA5" s="10"/>
      <c r="GB5" s="10"/>
      <c r="GC5" s="10">
        <v>5.9</v>
      </c>
      <c r="GD5" s="10"/>
      <c r="GE5" s="10"/>
      <c r="GF5" s="10"/>
      <c r="GG5" s="10">
        <v>6</v>
      </c>
      <c r="GH5" s="10"/>
      <c r="GI5" s="10">
        <v>5.8</v>
      </c>
      <c r="GJ5" s="10"/>
      <c r="GK5" s="10"/>
      <c r="GL5" s="10">
        <v>7.7</v>
      </c>
      <c r="GM5" s="10"/>
      <c r="GN5" s="10">
        <v>6</v>
      </c>
      <c r="GO5" s="10"/>
      <c r="GP5" s="10"/>
      <c r="GQ5" s="10">
        <v>3.2</v>
      </c>
      <c r="GR5" s="10"/>
      <c r="GS5" s="10"/>
      <c r="GT5" s="10">
        <v>15</v>
      </c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3"/>
      <c r="NP5" s="10"/>
      <c r="NQ5" s="10"/>
      <c r="NR5" s="13"/>
      <c r="NS5" s="13"/>
      <c r="NT5" s="10"/>
      <c r="NU5" s="10"/>
      <c r="NV5" s="13"/>
      <c r="NW5" s="10"/>
    </row>
    <row r="6" spans="1:387" x14ac:dyDescent="0.25">
      <c r="A6" s="7">
        <f t="shared" si="0"/>
        <v>3</v>
      </c>
      <c r="B6" s="13">
        <f>SUM(D6:M6)</f>
        <v>91</v>
      </c>
      <c r="C6" s="13"/>
      <c r="D6" s="43"/>
      <c r="E6" s="59"/>
      <c r="F6" s="40"/>
      <c r="G6" s="55"/>
      <c r="H6" s="45"/>
      <c r="I6" s="46"/>
      <c r="J6" s="44"/>
      <c r="K6" s="15">
        <v>11</v>
      </c>
      <c r="L6" s="15">
        <v>71</v>
      </c>
      <c r="M6" s="15">
        <v>9</v>
      </c>
      <c r="N6" s="14" t="s">
        <v>31</v>
      </c>
      <c r="O6" s="14" t="s">
        <v>32</v>
      </c>
      <c r="P6" s="15">
        <v>1977</v>
      </c>
      <c r="Q6" s="12">
        <f>SUM(T6:WO6)</f>
        <v>632.80000000000007</v>
      </c>
      <c r="R6" s="13">
        <f>COUNTIF(T6:WO6,"&gt;0")+2</f>
        <v>91</v>
      </c>
      <c r="S6" s="10"/>
      <c r="T6" s="10"/>
      <c r="U6" s="10">
        <v>9.5</v>
      </c>
      <c r="V6" s="10"/>
      <c r="W6" s="10">
        <v>8.5</v>
      </c>
      <c r="X6" s="10"/>
      <c r="Y6" s="10">
        <v>6</v>
      </c>
      <c r="Z6" s="10"/>
      <c r="AA6" s="10"/>
      <c r="AB6" s="10"/>
      <c r="AC6" s="10">
        <v>10</v>
      </c>
      <c r="AD6" s="10"/>
      <c r="AE6" s="10">
        <v>8</v>
      </c>
      <c r="AF6" s="10"/>
      <c r="AG6" s="10"/>
      <c r="AH6" s="10">
        <v>9.6</v>
      </c>
      <c r="AI6" s="10">
        <v>8.4</v>
      </c>
      <c r="AJ6" s="10"/>
      <c r="AK6" s="10">
        <v>11.8</v>
      </c>
      <c r="AL6" s="10"/>
      <c r="AM6" s="10"/>
      <c r="AN6" s="10"/>
      <c r="AO6" s="10"/>
      <c r="AP6" s="10">
        <v>3.2</v>
      </c>
      <c r="AQ6" s="10"/>
      <c r="AR6" s="10">
        <v>9.6</v>
      </c>
      <c r="AS6" s="10"/>
      <c r="AT6" s="10"/>
      <c r="AU6" s="10">
        <v>5</v>
      </c>
      <c r="AV6" s="10"/>
      <c r="AW6" s="10">
        <v>2.5</v>
      </c>
      <c r="AX6" s="10"/>
      <c r="AY6" s="10">
        <v>3.8</v>
      </c>
      <c r="AZ6" s="10"/>
      <c r="BA6" s="10"/>
      <c r="BB6" s="10"/>
      <c r="BC6" s="10"/>
      <c r="BD6" s="10">
        <v>6</v>
      </c>
      <c r="BE6" s="10">
        <v>5</v>
      </c>
      <c r="BF6" s="10"/>
      <c r="BG6" s="10">
        <v>10.6</v>
      </c>
      <c r="BH6" s="10">
        <v>5.8</v>
      </c>
      <c r="BI6" s="10">
        <v>1</v>
      </c>
      <c r="BJ6" s="10"/>
      <c r="BK6" s="10">
        <v>8.6</v>
      </c>
      <c r="BL6" s="10">
        <v>6.4</v>
      </c>
      <c r="BM6" s="10">
        <v>7.7</v>
      </c>
      <c r="BN6" s="10">
        <v>7</v>
      </c>
      <c r="BO6" s="10">
        <v>6</v>
      </c>
      <c r="BP6" s="10">
        <v>7</v>
      </c>
      <c r="BQ6" s="10"/>
      <c r="BR6" s="10"/>
      <c r="BS6" s="10">
        <v>9.8000000000000007</v>
      </c>
      <c r="BT6" s="10"/>
      <c r="BU6" s="10">
        <v>8</v>
      </c>
      <c r="BV6" s="10"/>
      <c r="BW6" s="10">
        <v>6.3</v>
      </c>
      <c r="BX6" s="10"/>
      <c r="BY6" s="10">
        <v>6.5</v>
      </c>
      <c r="BZ6" s="10"/>
      <c r="CA6" s="10">
        <v>6.2</v>
      </c>
      <c r="CB6" s="10">
        <v>6.5</v>
      </c>
      <c r="CC6" s="10">
        <v>8.6999999999999993</v>
      </c>
      <c r="CD6" s="10">
        <v>7.4</v>
      </c>
      <c r="CE6" s="10">
        <v>7</v>
      </c>
      <c r="CF6" s="10"/>
      <c r="CG6" s="10"/>
      <c r="CH6" s="10">
        <v>16</v>
      </c>
      <c r="CI6" s="10"/>
      <c r="CJ6" s="10"/>
      <c r="CK6" s="10"/>
      <c r="CL6" s="10">
        <v>5</v>
      </c>
      <c r="CM6" s="10">
        <v>4</v>
      </c>
      <c r="CN6" s="10">
        <v>7.6</v>
      </c>
      <c r="CO6" s="10"/>
      <c r="CP6" s="10">
        <v>5.6</v>
      </c>
      <c r="CQ6" s="10">
        <v>9.5</v>
      </c>
      <c r="CR6" s="10">
        <v>6.9</v>
      </c>
      <c r="CS6" s="10">
        <v>7.1</v>
      </c>
      <c r="CT6" s="10"/>
      <c r="CU6" s="10"/>
      <c r="CV6" s="10"/>
      <c r="CW6" s="10">
        <v>6.7</v>
      </c>
      <c r="CX6" s="10">
        <v>5.3</v>
      </c>
      <c r="CY6" s="10">
        <v>9.5</v>
      </c>
      <c r="CZ6" s="10"/>
      <c r="DA6" s="10"/>
      <c r="DB6" s="10"/>
      <c r="DC6" s="10">
        <v>5.7</v>
      </c>
      <c r="DD6" s="10">
        <v>5</v>
      </c>
      <c r="DE6" s="10"/>
      <c r="DF6" s="10">
        <v>6</v>
      </c>
      <c r="DG6" s="10">
        <v>9.1999999999999993</v>
      </c>
      <c r="DH6" s="10"/>
      <c r="DI6" s="10">
        <v>6</v>
      </c>
      <c r="DJ6" s="10">
        <v>7</v>
      </c>
      <c r="DK6" s="10"/>
      <c r="DL6" s="10"/>
      <c r="DM6" s="10"/>
      <c r="DN6" s="10"/>
      <c r="DO6" s="10">
        <v>6.3</v>
      </c>
      <c r="DP6" s="10"/>
      <c r="DQ6" s="10"/>
      <c r="DR6" s="10">
        <v>10</v>
      </c>
      <c r="DS6" s="10">
        <v>8.1999999999999993</v>
      </c>
      <c r="DT6" s="10"/>
      <c r="DU6" s="10">
        <v>6</v>
      </c>
      <c r="DV6" s="10"/>
      <c r="DW6" s="10"/>
      <c r="DX6" s="10"/>
      <c r="DY6" s="10">
        <v>6</v>
      </c>
      <c r="DZ6" s="10">
        <v>8</v>
      </c>
      <c r="EA6" s="10"/>
      <c r="EB6" s="10">
        <v>8</v>
      </c>
      <c r="EC6" s="10">
        <v>1.5</v>
      </c>
      <c r="ED6" s="10"/>
      <c r="EE6" s="10">
        <v>6.2</v>
      </c>
      <c r="EF6" s="10"/>
      <c r="EG6" s="10"/>
      <c r="EH6" s="10">
        <v>10</v>
      </c>
      <c r="EI6" s="10">
        <v>5</v>
      </c>
      <c r="EJ6" s="10"/>
      <c r="EK6" s="10">
        <v>5.2</v>
      </c>
      <c r="EL6" s="10"/>
      <c r="EM6" s="10">
        <v>10</v>
      </c>
      <c r="EN6" s="10"/>
      <c r="EO6" s="10">
        <v>9.1999999999999993</v>
      </c>
      <c r="EP6" s="10"/>
      <c r="EQ6" s="10">
        <v>17</v>
      </c>
      <c r="ER6" s="10"/>
      <c r="ES6" s="10"/>
      <c r="ET6" s="10">
        <v>14.3</v>
      </c>
      <c r="EU6" s="10"/>
      <c r="EV6" s="10">
        <v>8.8000000000000007</v>
      </c>
      <c r="EW6" s="10"/>
      <c r="EX6" s="10"/>
      <c r="EY6" s="10"/>
      <c r="EZ6" s="10">
        <v>1.6</v>
      </c>
      <c r="FA6" s="10">
        <v>3</v>
      </c>
      <c r="FB6" s="10"/>
      <c r="FC6" s="10"/>
      <c r="FD6" s="10"/>
      <c r="FE6" s="10">
        <v>9.6</v>
      </c>
      <c r="FF6" s="10"/>
      <c r="FG6" s="10"/>
      <c r="FH6" s="10"/>
      <c r="FI6" s="10"/>
      <c r="FJ6" s="10"/>
      <c r="FK6" s="10"/>
      <c r="FL6" s="10">
        <v>4.8</v>
      </c>
      <c r="FM6" s="10"/>
      <c r="FN6" s="10"/>
      <c r="FO6" s="10">
        <v>12</v>
      </c>
      <c r="FP6" s="10">
        <v>1.5</v>
      </c>
      <c r="FQ6" s="10">
        <v>12.5</v>
      </c>
      <c r="FR6" s="10">
        <v>2</v>
      </c>
      <c r="FS6" s="10"/>
      <c r="FT6" s="10">
        <v>4</v>
      </c>
      <c r="FU6" s="10"/>
      <c r="FV6" s="10"/>
      <c r="FW6" s="10"/>
      <c r="FX6" s="10"/>
      <c r="FY6" s="10"/>
      <c r="FZ6" s="10">
        <v>6</v>
      </c>
      <c r="GA6" s="10">
        <v>6</v>
      </c>
      <c r="GB6" s="10"/>
      <c r="GC6" s="10">
        <v>5.9</v>
      </c>
      <c r="GD6" s="10">
        <v>10</v>
      </c>
      <c r="GE6" s="10">
        <v>5</v>
      </c>
      <c r="GF6" s="10"/>
      <c r="GG6" s="10">
        <v>4</v>
      </c>
      <c r="GH6" s="10"/>
      <c r="GI6" s="10"/>
      <c r="GJ6" s="10">
        <v>6.5</v>
      </c>
      <c r="GK6" s="10"/>
      <c r="GL6" s="10">
        <v>5</v>
      </c>
      <c r="GM6" s="10">
        <v>6</v>
      </c>
      <c r="GN6" s="10">
        <v>5</v>
      </c>
      <c r="GO6" s="10">
        <v>9</v>
      </c>
      <c r="GP6" s="10"/>
      <c r="GQ6" s="10">
        <v>3.2</v>
      </c>
      <c r="GR6" s="10"/>
      <c r="GS6" s="10"/>
      <c r="GT6" s="10">
        <v>15</v>
      </c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3"/>
      <c r="NP6" s="10"/>
      <c r="NQ6" s="10"/>
      <c r="NR6" s="13"/>
      <c r="NS6" s="13"/>
      <c r="NT6" s="10"/>
      <c r="NU6" s="10"/>
      <c r="NV6" s="13"/>
      <c r="NW6" s="10"/>
    </row>
    <row r="7" spans="1:387" x14ac:dyDescent="0.25">
      <c r="A7" s="7">
        <f t="shared" si="0"/>
        <v>4</v>
      </c>
      <c r="B7" s="13">
        <f>SUM(D7:M7)</f>
        <v>58</v>
      </c>
      <c r="C7" s="13"/>
      <c r="D7" s="43"/>
      <c r="E7" s="59"/>
      <c r="F7" s="15"/>
      <c r="G7" s="55"/>
      <c r="H7" s="45"/>
      <c r="I7" s="46">
        <v>11</v>
      </c>
      <c r="J7" s="44"/>
      <c r="K7" s="15"/>
      <c r="L7" s="15">
        <v>46</v>
      </c>
      <c r="M7" s="15">
        <v>1</v>
      </c>
      <c r="N7" s="14" t="s">
        <v>140</v>
      </c>
      <c r="O7" s="14" t="s">
        <v>141</v>
      </c>
      <c r="P7" s="15">
        <v>1968</v>
      </c>
      <c r="Q7" s="12">
        <f>SUM(T7:WO7)</f>
        <v>610.70000000000005</v>
      </c>
      <c r="R7" s="13">
        <f>COUNTIF(T7:WO7,"&gt;0")</f>
        <v>58</v>
      </c>
      <c r="S7" s="10"/>
      <c r="T7" s="16">
        <v>21.1</v>
      </c>
      <c r="U7" s="10"/>
      <c r="V7" s="10">
        <v>8</v>
      </c>
      <c r="W7" s="10">
        <v>8.5</v>
      </c>
      <c r="X7" s="10"/>
      <c r="Y7" s="10"/>
      <c r="Z7" s="10"/>
      <c r="AA7" s="10">
        <v>11.5</v>
      </c>
      <c r="AB7" s="10"/>
      <c r="AC7" s="10">
        <v>10.3</v>
      </c>
      <c r="AD7" s="10"/>
      <c r="AE7" s="10"/>
      <c r="AF7" s="16">
        <v>21.1</v>
      </c>
      <c r="AG7" s="10"/>
      <c r="AH7" s="10">
        <v>9.6</v>
      </c>
      <c r="AI7" s="10"/>
      <c r="AJ7" s="16">
        <v>21.1</v>
      </c>
      <c r="AK7" s="10"/>
      <c r="AL7" s="16">
        <v>21.1</v>
      </c>
      <c r="AM7" s="10"/>
      <c r="AN7" s="10"/>
      <c r="AO7" s="10"/>
      <c r="AP7" s="10">
        <v>3</v>
      </c>
      <c r="AQ7" s="10"/>
      <c r="AR7" s="10">
        <v>9.6</v>
      </c>
      <c r="AS7" s="10"/>
      <c r="AT7" s="10">
        <v>10</v>
      </c>
      <c r="AU7" s="10">
        <v>5</v>
      </c>
      <c r="AV7" s="10"/>
      <c r="AW7" s="10"/>
      <c r="AX7" s="10"/>
      <c r="AY7" s="10"/>
      <c r="AZ7" s="10"/>
      <c r="BA7" s="10"/>
      <c r="BB7" s="10">
        <v>6</v>
      </c>
      <c r="BC7" s="16">
        <v>21.1</v>
      </c>
      <c r="BD7" s="10">
        <v>6</v>
      </c>
      <c r="BE7" s="10">
        <v>5</v>
      </c>
      <c r="BF7" s="10"/>
      <c r="BG7" s="10"/>
      <c r="BH7" s="10">
        <v>5.8</v>
      </c>
      <c r="BI7" s="10">
        <v>1</v>
      </c>
      <c r="BJ7" s="10">
        <v>6</v>
      </c>
      <c r="BK7" s="10">
        <v>8.6</v>
      </c>
      <c r="BL7" s="10">
        <v>6.4</v>
      </c>
      <c r="BM7" s="10">
        <v>7.7</v>
      </c>
      <c r="BN7" s="10"/>
      <c r="BO7" s="10"/>
      <c r="BP7" s="10"/>
      <c r="BQ7" s="10"/>
      <c r="BR7" s="10">
        <v>9.5</v>
      </c>
      <c r="BS7" s="10"/>
      <c r="BT7" s="10"/>
      <c r="BU7" s="10">
        <v>8</v>
      </c>
      <c r="BV7" s="10"/>
      <c r="BW7" s="10">
        <v>6.3</v>
      </c>
      <c r="BX7" s="10"/>
      <c r="BY7" s="10">
        <v>6.5</v>
      </c>
      <c r="BZ7" s="10"/>
      <c r="CA7" s="10">
        <v>6.2</v>
      </c>
      <c r="CB7" s="10">
        <v>6.5</v>
      </c>
      <c r="CC7" s="10"/>
      <c r="CD7" s="10">
        <v>7.4</v>
      </c>
      <c r="CE7" s="10"/>
      <c r="CF7" s="10"/>
      <c r="CG7" s="10">
        <v>7</v>
      </c>
      <c r="CH7" s="10"/>
      <c r="CI7" s="10">
        <v>10</v>
      </c>
      <c r="CJ7" s="10"/>
      <c r="CK7" s="10">
        <v>6</v>
      </c>
      <c r="CL7" s="10">
        <v>5</v>
      </c>
      <c r="CM7" s="10"/>
      <c r="CN7" s="10">
        <v>7.6</v>
      </c>
      <c r="CO7" s="10"/>
      <c r="CP7" s="10">
        <v>5.6</v>
      </c>
      <c r="CQ7" s="10">
        <v>9.5</v>
      </c>
      <c r="CR7" s="10">
        <v>6.9</v>
      </c>
      <c r="CS7" s="10"/>
      <c r="CT7" s="10"/>
      <c r="CU7" s="10"/>
      <c r="CV7" s="10"/>
      <c r="CW7" s="10">
        <v>6.7</v>
      </c>
      <c r="CX7" s="10">
        <v>5.3</v>
      </c>
      <c r="CY7" s="10"/>
      <c r="CZ7" s="10"/>
      <c r="DA7" s="10"/>
      <c r="DB7" s="16">
        <v>21.1</v>
      </c>
      <c r="DC7" s="10"/>
      <c r="DD7" s="10"/>
      <c r="DE7" s="10"/>
      <c r="DF7" s="10">
        <v>6</v>
      </c>
      <c r="DG7" s="10"/>
      <c r="DH7" s="10"/>
      <c r="DI7" s="10"/>
      <c r="DJ7" s="10"/>
      <c r="DK7" s="10"/>
      <c r="DL7" s="10"/>
      <c r="DM7" s="10">
        <v>6</v>
      </c>
      <c r="DN7" s="10"/>
      <c r="DO7" s="10">
        <v>6.3</v>
      </c>
      <c r="DP7" s="10"/>
      <c r="DQ7" s="10"/>
      <c r="DR7" s="10">
        <v>10</v>
      </c>
      <c r="DS7" s="10"/>
      <c r="DT7" s="10"/>
      <c r="DU7" s="10"/>
      <c r="DV7" s="10"/>
      <c r="DW7" s="10"/>
      <c r="DX7" s="10"/>
      <c r="DY7" s="10">
        <v>10</v>
      </c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6">
        <v>21.1</v>
      </c>
      <c r="EK7" s="10">
        <v>5.2</v>
      </c>
      <c r="EL7" s="10"/>
      <c r="EM7" s="10">
        <v>10</v>
      </c>
      <c r="EN7" s="10"/>
      <c r="EO7" s="10"/>
      <c r="EP7" s="10">
        <v>25</v>
      </c>
      <c r="EQ7" s="10"/>
      <c r="ER7" s="10"/>
      <c r="ES7" s="10"/>
      <c r="ET7" s="10"/>
      <c r="EU7" s="10"/>
      <c r="EV7" s="10"/>
      <c r="EW7" s="16">
        <v>21.1</v>
      </c>
      <c r="EX7" s="10"/>
      <c r="EY7" s="10"/>
      <c r="EZ7" s="10"/>
      <c r="FA7" s="10"/>
      <c r="FB7" s="10"/>
      <c r="FC7" s="10"/>
      <c r="FD7" s="10"/>
      <c r="FE7" s="10">
        <v>9.6</v>
      </c>
      <c r="FF7" s="10"/>
      <c r="FG7" s="10"/>
      <c r="FH7" s="10"/>
      <c r="FI7" s="10"/>
      <c r="FJ7" s="16">
        <v>21.1</v>
      </c>
      <c r="FK7" s="10"/>
      <c r="FL7" s="10"/>
      <c r="FM7" s="10"/>
      <c r="FN7" s="10"/>
      <c r="FO7" s="10">
        <v>12</v>
      </c>
      <c r="FP7" s="10"/>
      <c r="FQ7" s="10"/>
      <c r="FR7" s="10"/>
      <c r="FS7" s="10"/>
      <c r="FT7" s="10"/>
      <c r="FU7" s="10">
        <v>7.5</v>
      </c>
      <c r="FV7" s="10"/>
      <c r="FW7" s="10"/>
      <c r="FX7" s="16">
        <v>21.1</v>
      </c>
      <c r="FY7" s="10"/>
      <c r="FZ7" s="10"/>
      <c r="GA7" s="10"/>
      <c r="GB7" s="16">
        <v>21.1</v>
      </c>
      <c r="GC7" s="10"/>
      <c r="GD7" s="10"/>
      <c r="GE7" s="10"/>
      <c r="GF7" s="10"/>
      <c r="GG7" s="10"/>
      <c r="GH7" s="10"/>
      <c r="GI7" s="10">
        <v>23</v>
      </c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</row>
    <row r="8" spans="1:387" x14ac:dyDescent="0.25">
      <c r="A8" s="7">
        <f t="shared" si="0"/>
        <v>5</v>
      </c>
      <c r="B8" s="13">
        <f>SUM(D8:M8)</f>
        <v>69</v>
      </c>
      <c r="C8" s="13"/>
      <c r="D8" s="43"/>
      <c r="E8" s="59"/>
      <c r="F8" s="15"/>
      <c r="G8" s="55"/>
      <c r="H8" s="45"/>
      <c r="I8" s="46">
        <v>3</v>
      </c>
      <c r="J8" s="44"/>
      <c r="K8" s="15">
        <v>9</v>
      </c>
      <c r="L8" s="15">
        <v>54</v>
      </c>
      <c r="M8" s="15">
        <v>3</v>
      </c>
      <c r="N8" s="14" t="s">
        <v>44</v>
      </c>
      <c r="O8" s="14" t="s">
        <v>45</v>
      </c>
      <c r="P8" s="15">
        <v>1973</v>
      </c>
      <c r="Q8" s="12">
        <f>SUM(T8:WO8)</f>
        <v>587.29999999999995</v>
      </c>
      <c r="R8" s="13">
        <f>COUNTIF(T8:WO8,"&gt;0")</f>
        <v>69</v>
      </c>
      <c r="S8" s="10"/>
      <c r="T8" s="10"/>
      <c r="U8" s="10">
        <v>9.5</v>
      </c>
      <c r="V8" s="10"/>
      <c r="W8" s="10"/>
      <c r="X8" s="10"/>
      <c r="Y8" s="10">
        <v>10</v>
      </c>
      <c r="Z8" s="10"/>
      <c r="AA8" s="10">
        <v>11.5</v>
      </c>
      <c r="AB8" s="10">
        <v>10</v>
      </c>
      <c r="AC8" s="10"/>
      <c r="AD8" s="10"/>
      <c r="AE8" s="10"/>
      <c r="AF8" s="10">
        <v>9</v>
      </c>
      <c r="AG8" s="10"/>
      <c r="AH8" s="10">
        <v>9.6</v>
      </c>
      <c r="AI8" s="10"/>
      <c r="AJ8" s="16">
        <v>21.1</v>
      </c>
      <c r="AK8" s="10">
        <v>11.8</v>
      </c>
      <c r="AL8" s="10"/>
      <c r="AM8" s="10">
        <v>6.5</v>
      </c>
      <c r="AN8" s="10"/>
      <c r="AO8" s="10"/>
      <c r="AP8" s="10">
        <v>0.8</v>
      </c>
      <c r="AQ8" s="10" t="s">
        <v>37</v>
      </c>
      <c r="AR8" s="10">
        <v>9.6</v>
      </c>
      <c r="AS8" s="10">
        <v>8</v>
      </c>
      <c r="AT8" s="10"/>
      <c r="AU8" s="10"/>
      <c r="AV8" s="10"/>
      <c r="AW8" s="10"/>
      <c r="AX8" s="10">
        <v>10</v>
      </c>
      <c r="AY8" s="10"/>
      <c r="AZ8" s="10"/>
      <c r="BA8" s="10"/>
      <c r="BB8" s="10"/>
      <c r="BC8" s="10"/>
      <c r="BD8" s="10"/>
      <c r="BE8" s="10">
        <v>5</v>
      </c>
      <c r="BF8" s="10">
        <v>9.6999999999999993</v>
      </c>
      <c r="BG8" s="10"/>
      <c r="BH8" s="10">
        <v>5.8</v>
      </c>
      <c r="BI8" s="10"/>
      <c r="BJ8" s="10"/>
      <c r="BK8" s="10">
        <v>5</v>
      </c>
      <c r="BL8" s="10">
        <v>6.4</v>
      </c>
      <c r="BM8" s="10">
        <v>7.7</v>
      </c>
      <c r="BN8" s="10"/>
      <c r="BO8" s="10"/>
      <c r="BP8" s="10"/>
      <c r="BQ8" s="10"/>
      <c r="BR8" s="10">
        <v>9.5</v>
      </c>
      <c r="BS8" s="10">
        <v>9.8000000000000007</v>
      </c>
      <c r="BT8" s="10"/>
      <c r="BU8" s="10">
        <v>8</v>
      </c>
      <c r="BV8" s="10"/>
      <c r="BW8" s="10"/>
      <c r="BX8" s="10"/>
      <c r="BY8" s="10">
        <v>6.5</v>
      </c>
      <c r="BZ8" s="10"/>
      <c r="CA8" s="10">
        <v>6.2</v>
      </c>
      <c r="CB8" s="10">
        <v>6.5</v>
      </c>
      <c r="CC8" s="10">
        <v>8.6999999999999993</v>
      </c>
      <c r="CD8" s="10">
        <v>7.4</v>
      </c>
      <c r="CE8" s="10"/>
      <c r="CF8" s="10"/>
      <c r="CG8" s="10">
        <v>7</v>
      </c>
      <c r="CH8" s="10"/>
      <c r="CI8" s="10"/>
      <c r="CJ8" s="10"/>
      <c r="CK8" s="10"/>
      <c r="CL8" s="10"/>
      <c r="CM8" s="10">
        <v>4</v>
      </c>
      <c r="CN8" s="10"/>
      <c r="CO8" s="10"/>
      <c r="CP8" s="10"/>
      <c r="CQ8" s="10"/>
      <c r="CR8" s="10"/>
      <c r="CS8" s="10"/>
      <c r="CT8" s="10"/>
      <c r="CU8" s="10"/>
      <c r="CV8" s="10"/>
      <c r="CW8" s="10">
        <v>6.7</v>
      </c>
      <c r="CX8" s="10">
        <v>5.3</v>
      </c>
      <c r="CY8" s="10">
        <v>9.5</v>
      </c>
      <c r="CZ8" s="10"/>
      <c r="DA8" s="10"/>
      <c r="DB8" s="10"/>
      <c r="DC8" s="10"/>
      <c r="DD8" s="10"/>
      <c r="DE8" s="10"/>
      <c r="DF8" s="10">
        <v>6</v>
      </c>
      <c r="DG8" s="10">
        <v>5</v>
      </c>
      <c r="DH8" s="10">
        <v>6</v>
      </c>
      <c r="DI8" s="10">
        <v>6</v>
      </c>
      <c r="DJ8" s="10"/>
      <c r="DK8" s="10">
        <v>9.1999999999999993</v>
      </c>
      <c r="DL8" s="10"/>
      <c r="DM8" s="10">
        <v>6</v>
      </c>
      <c r="DN8" s="10"/>
      <c r="DO8" s="10">
        <v>6.3</v>
      </c>
      <c r="DP8" s="10">
        <v>8.4</v>
      </c>
      <c r="DQ8" s="10"/>
      <c r="DR8" s="10">
        <v>10</v>
      </c>
      <c r="DS8" s="10"/>
      <c r="DT8" s="10"/>
      <c r="DU8" s="10">
        <v>6</v>
      </c>
      <c r="DV8" s="10">
        <v>8.8000000000000007</v>
      </c>
      <c r="DW8" s="10"/>
      <c r="DX8" s="10"/>
      <c r="DY8" s="10"/>
      <c r="DZ8" s="10"/>
      <c r="EA8" s="10"/>
      <c r="EB8" s="10">
        <v>8</v>
      </c>
      <c r="EC8" s="10"/>
      <c r="ED8" s="10"/>
      <c r="EE8" s="10"/>
      <c r="EF8" s="10"/>
      <c r="EG8" s="10"/>
      <c r="EH8" s="10">
        <v>10</v>
      </c>
      <c r="EI8" s="10"/>
      <c r="EJ8" s="10"/>
      <c r="EK8" s="10">
        <v>5.2</v>
      </c>
      <c r="EL8" s="10"/>
      <c r="EM8" s="10">
        <v>10</v>
      </c>
      <c r="EN8" s="10"/>
      <c r="EO8" s="10"/>
      <c r="EP8" s="10">
        <v>25</v>
      </c>
      <c r="EQ8" s="10"/>
      <c r="ER8" s="10"/>
      <c r="ES8" s="10"/>
      <c r="ET8" s="10"/>
      <c r="EU8" s="10">
        <v>9.4</v>
      </c>
      <c r="EV8" s="10">
        <v>8.8000000000000007</v>
      </c>
      <c r="EW8" s="10"/>
      <c r="EX8" s="10"/>
      <c r="EY8" s="10">
        <v>12.5</v>
      </c>
      <c r="EZ8" s="10"/>
      <c r="FA8" s="10"/>
      <c r="FB8" s="10"/>
      <c r="FC8" s="10"/>
      <c r="FD8" s="10"/>
      <c r="FE8" s="10">
        <v>9.6</v>
      </c>
      <c r="FF8" s="10">
        <v>10</v>
      </c>
      <c r="FG8" s="10"/>
      <c r="FH8" s="10"/>
      <c r="FI8" s="10"/>
      <c r="FJ8" s="10">
        <v>10</v>
      </c>
      <c r="FK8" s="10"/>
      <c r="FL8" s="10">
        <v>6.4</v>
      </c>
      <c r="FM8" s="10"/>
      <c r="FN8" s="16">
        <v>21.1</v>
      </c>
      <c r="FO8" s="10"/>
      <c r="FP8" s="10"/>
      <c r="FQ8" s="10">
        <v>12.5</v>
      </c>
      <c r="FR8" s="10">
        <v>2</v>
      </c>
      <c r="FS8" s="10"/>
      <c r="FT8" s="10"/>
      <c r="FU8" s="10">
        <v>10</v>
      </c>
      <c r="FV8" s="10"/>
      <c r="FW8" s="10"/>
      <c r="FX8" s="16">
        <v>21.1</v>
      </c>
      <c r="FY8" s="10"/>
      <c r="FZ8" s="10">
        <v>6</v>
      </c>
      <c r="GA8" s="10"/>
      <c r="GB8" s="10"/>
      <c r="GC8" s="10">
        <v>5.9</v>
      </c>
      <c r="GD8" s="10"/>
      <c r="GE8" s="10"/>
      <c r="GF8" s="10">
        <v>6</v>
      </c>
      <c r="GG8" s="10">
        <v>6</v>
      </c>
      <c r="GH8" s="10"/>
      <c r="GI8" s="10">
        <v>5.8</v>
      </c>
      <c r="GJ8" s="10"/>
      <c r="GK8" s="10">
        <v>6</v>
      </c>
      <c r="GL8" s="10">
        <v>7.7</v>
      </c>
      <c r="GM8" s="10"/>
      <c r="GN8" s="10">
        <v>5</v>
      </c>
      <c r="GO8" s="10"/>
      <c r="GP8" s="10"/>
      <c r="GQ8" s="10"/>
      <c r="GR8" s="10">
        <v>7.5</v>
      </c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3"/>
      <c r="NF8" s="10"/>
      <c r="NG8" s="13"/>
      <c r="NH8" s="10"/>
      <c r="NI8" s="13"/>
      <c r="NJ8" s="13"/>
      <c r="NK8" s="13"/>
      <c r="NL8" s="13"/>
      <c r="NM8" s="13"/>
      <c r="NN8" s="10"/>
      <c r="NO8" s="13"/>
      <c r="NP8" s="13"/>
      <c r="NQ8" s="13"/>
      <c r="NR8" s="13"/>
      <c r="NS8" s="13"/>
      <c r="NT8" s="10"/>
      <c r="NU8" s="10"/>
      <c r="NV8" s="13"/>
      <c r="NW8" s="10"/>
    </row>
    <row r="9" spans="1:387" x14ac:dyDescent="0.25">
      <c r="A9" s="7">
        <f t="shared" si="0"/>
        <v>6</v>
      </c>
      <c r="B9" s="13">
        <f>SUM(D9:M9)</f>
        <v>73</v>
      </c>
      <c r="C9" s="13"/>
      <c r="D9" s="43"/>
      <c r="E9" s="59"/>
      <c r="F9" s="15"/>
      <c r="G9" s="55"/>
      <c r="H9" s="45"/>
      <c r="I9" s="46">
        <v>4</v>
      </c>
      <c r="J9" s="44"/>
      <c r="K9" s="15">
        <v>5</v>
      </c>
      <c r="L9" s="15">
        <v>59</v>
      </c>
      <c r="M9" s="15">
        <v>5</v>
      </c>
      <c r="N9" s="14" t="s">
        <v>42</v>
      </c>
      <c r="O9" s="14" t="s">
        <v>43</v>
      </c>
      <c r="P9" s="15">
        <v>1950</v>
      </c>
      <c r="Q9" s="12">
        <f>SUM(T9:WO9)</f>
        <v>583.5</v>
      </c>
      <c r="R9" s="13">
        <f>COUNTIF(T9:WO9,"&gt;0")+1</f>
        <v>73</v>
      </c>
      <c r="S9" s="10"/>
      <c r="T9" s="10"/>
      <c r="U9" s="10">
        <v>9.5</v>
      </c>
      <c r="V9" s="10"/>
      <c r="W9" s="10">
        <v>8.5</v>
      </c>
      <c r="X9" s="10"/>
      <c r="Y9" s="10"/>
      <c r="Z9" s="10"/>
      <c r="AA9" s="10">
        <v>11.5</v>
      </c>
      <c r="AB9" s="10"/>
      <c r="AC9" s="10">
        <v>10.3</v>
      </c>
      <c r="AD9" s="10"/>
      <c r="AE9" s="16">
        <v>21.1</v>
      </c>
      <c r="AF9" s="10"/>
      <c r="AG9" s="10"/>
      <c r="AH9" s="10">
        <v>9.6</v>
      </c>
      <c r="AI9" s="10"/>
      <c r="AJ9" s="16">
        <v>21.1</v>
      </c>
      <c r="AK9" s="10">
        <v>11.8</v>
      </c>
      <c r="AL9" s="10"/>
      <c r="AM9" s="10">
        <v>6.5</v>
      </c>
      <c r="AN9" s="10"/>
      <c r="AO9" s="10"/>
      <c r="AP9" s="10">
        <v>1.8</v>
      </c>
      <c r="AQ9" s="10"/>
      <c r="AR9" s="10"/>
      <c r="AS9" s="10"/>
      <c r="AT9" s="10">
        <v>10</v>
      </c>
      <c r="AU9" s="10">
        <v>5</v>
      </c>
      <c r="AV9" s="10"/>
      <c r="AW9" s="10">
        <v>2.5</v>
      </c>
      <c r="AX9" s="10"/>
      <c r="AY9" s="10"/>
      <c r="AZ9" s="10"/>
      <c r="BA9" s="10"/>
      <c r="BB9" s="10">
        <v>6</v>
      </c>
      <c r="BC9" s="10"/>
      <c r="BD9" s="10">
        <v>6</v>
      </c>
      <c r="BE9" s="10">
        <v>5</v>
      </c>
      <c r="BF9" s="10">
        <v>16.7</v>
      </c>
      <c r="BG9" s="10"/>
      <c r="BH9" s="10">
        <v>5.8</v>
      </c>
      <c r="BI9" s="10"/>
      <c r="BJ9" s="10">
        <v>6</v>
      </c>
      <c r="BK9" s="10">
        <v>8.6</v>
      </c>
      <c r="BL9" s="10">
        <v>6.4</v>
      </c>
      <c r="BM9" s="10">
        <v>7.7</v>
      </c>
      <c r="BN9" s="10"/>
      <c r="BO9" s="10">
        <v>7.8</v>
      </c>
      <c r="BP9" s="10"/>
      <c r="BQ9" s="10">
        <v>5.8</v>
      </c>
      <c r="BR9" s="10">
        <v>9.5</v>
      </c>
      <c r="BS9" s="10">
        <v>9.8000000000000007</v>
      </c>
      <c r="BT9" s="10"/>
      <c r="BU9" s="10">
        <v>8</v>
      </c>
      <c r="BV9" s="10">
        <v>5.6</v>
      </c>
      <c r="BW9" s="10"/>
      <c r="BX9" s="10"/>
      <c r="BY9" s="10">
        <v>6.5</v>
      </c>
      <c r="BZ9" s="10"/>
      <c r="CA9" s="10"/>
      <c r="CB9" s="10">
        <v>6.5</v>
      </c>
      <c r="CC9" s="10">
        <v>8.6999999999999993</v>
      </c>
      <c r="CD9" s="10">
        <v>7.4</v>
      </c>
      <c r="CE9" s="10"/>
      <c r="CF9" s="10"/>
      <c r="CG9" s="10"/>
      <c r="CH9" s="10"/>
      <c r="CI9" s="10"/>
      <c r="CJ9" s="10"/>
      <c r="CK9" s="10"/>
      <c r="CL9" s="10"/>
      <c r="CM9" s="10"/>
      <c r="CN9" s="10">
        <v>7.6</v>
      </c>
      <c r="CO9" s="10">
        <v>6</v>
      </c>
      <c r="CP9" s="10">
        <v>5.6</v>
      </c>
      <c r="CQ9" s="10">
        <v>9.5</v>
      </c>
      <c r="CR9" s="10">
        <v>6.9</v>
      </c>
      <c r="CS9" s="10"/>
      <c r="CT9" s="10">
        <v>5.7</v>
      </c>
      <c r="CU9" s="10"/>
      <c r="CV9" s="10"/>
      <c r="CW9" s="10">
        <v>6.7</v>
      </c>
      <c r="CX9" s="10"/>
      <c r="CY9" s="10">
        <v>9.5</v>
      </c>
      <c r="CZ9" s="10"/>
      <c r="DA9" s="10"/>
      <c r="DB9" s="10"/>
      <c r="DC9" s="10"/>
      <c r="DD9" s="10"/>
      <c r="DE9" s="10"/>
      <c r="DF9" s="10">
        <v>6</v>
      </c>
      <c r="DG9" s="10">
        <v>9.1999999999999993</v>
      </c>
      <c r="DH9" s="10"/>
      <c r="DI9" s="10">
        <v>6.1</v>
      </c>
      <c r="DJ9" s="10"/>
      <c r="DK9" s="10">
        <v>9.1999999999999993</v>
      </c>
      <c r="DL9" s="10"/>
      <c r="DM9" s="10"/>
      <c r="DN9" s="10"/>
      <c r="DO9" s="10"/>
      <c r="DP9" s="10">
        <v>8.4</v>
      </c>
      <c r="DQ9" s="10"/>
      <c r="DR9" s="10">
        <v>10</v>
      </c>
      <c r="DS9" s="10">
        <v>8.1999999999999993</v>
      </c>
      <c r="DT9" s="10"/>
      <c r="DU9" s="10">
        <v>6</v>
      </c>
      <c r="DV9" s="10"/>
      <c r="DW9" s="10">
        <v>1.6</v>
      </c>
      <c r="DX9" s="10"/>
      <c r="DY9" s="10"/>
      <c r="DZ9" s="10">
        <v>5.3</v>
      </c>
      <c r="EA9" s="16">
        <v>21.1</v>
      </c>
      <c r="EB9" s="10"/>
      <c r="EC9" s="10"/>
      <c r="ED9" s="10">
        <v>1.6</v>
      </c>
      <c r="EE9" s="10"/>
      <c r="EF9" s="10"/>
      <c r="EG9" s="10"/>
      <c r="EH9" s="10"/>
      <c r="EI9" s="10"/>
      <c r="EJ9" s="10"/>
      <c r="EK9" s="10">
        <v>5.2</v>
      </c>
      <c r="EL9" s="10"/>
      <c r="EM9" s="10">
        <v>10</v>
      </c>
      <c r="EN9" s="10"/>
      <c r="EO9" s="10">
        <v>9.1999999999999993</v>
      </c>
      <c r="EP9" s="10"/>
      <c r="EQ9" s="10">
        <v>17</v>
      </c>
      <c r="ER9" s="10"/>
      <c r="ES9" s="10">
        <v>1.6</v>
      </c>
      <c r="ET9" s="10">
        <v>14.3</v>
      </c>
      <c r="EU9" s="10"/>
      <c r="EV9" s="10">
        <v>8.8000000000000007</v>
      </c>
      <c r="EW9" s="10"/>
      <c r="EX9" s="10"/>
      <c r="EY9" s="10"/>
      <c r="EZ9" s="10"/>
      <c r="FA9" s="10">
        <v>3</v>
      </c>
      <c r="FB9" s="10"/>
      <c r="FC9" s="10"/>
      <c r="FD9" s="16">
        <v>21.1</v>
      </c>
      <c r="FE9" s="10"/>
      <c r="FF9" s="10"/>
      <c r="FG9" s="10"/>
      <c r="FH9" s="10"/>
      <c r="FI9" s="10">
        <v>8.5</v>
      </c>
      <c r="FJ9" s="10"/>
      <c r="FK9" s="10"/>
      <c r="FL9" s="10"/>
      <c r="FM9" s="10"/>
      <c r="FN9" s="10"/>
      <c r="FO9" s="10"/>
      <c r="FP9" s="10">
        <v>1.5</v>
      </c>
      <c r="FQ9" s="10">
        <v>12.5</v>
      </c>
      <c r="FR9" s="10">
        <v>2</v>
      </c>
      <c r="FS9" s="10"/>
      <c r="FT9" s="10">
        <v>4</v>
      </c>
      <c r="FU9" s="10"/>
      <c r="FV9" s="10"/>
      <c r="FW9" s="10"/>
      <c r="FX9" s="10"/>
      <c r="FY9" s="10"/>
      <c r="FZ9" s="10"/>
      <c r="GA9" s="10"/>
      <c r="GB9" s="10"/>
      <c r="GC9" s="10">
        <v>5.9</v>
      </c>
      <c r="GD9" s="10"/>
      <c r="GE9" s="10"/>
      <c r="GF9" s="10"/>
      <c r="GG9" s="10">
        <v>4</v>
      </c>
      <c r="GH9" s="10"/>
      <c r="GI9" s="10">
        <v>5.8</v>
      </c>
      <c r="GJ9" s="10"/>
      <c r="GK9" s="10"/>
      <c r="GL9" s="10">
        <v>7.7</v>
      </c>
      <c r="GM9" s="10"/>
      <c r="GN9" s="10"/>
      <c r="GO9" s="10"/>
      <c r="GP9" s="10"/>
      <c r="GQ9" s="10">
        <v>3.2</v>
      </c>
      <c r="GR9" s="10"/>
      <c r="GS9" s="10"/>
      <c r="GT9" s="10">
        <v>15</v>
      </c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3"/>
      <c r="NS9" s="10"/>
      <c r="NT9" s="10"/>
      <c r="NU9" s="10"/>
      <c r="NV9" s="13"/>
      <c r="NW9" s="10"/>
    </row>
    <row r="10" spans="1:387" x14ac:dyDescent="0.25">
      <c r="A10" s="7">
        <f t="shared" si="0"/>
        <v>7</v>
      </c>
      <c r="B10" s="13">
        <f>SUM(D10:M10)</f>
        <v>73</v>
      </c>
      <c r="C10" s="13"/>
      <c r="D10" s="43"/>
      <c r="E10" s="59"/>
      <c r="F10" s="15"/>
      <c r="G10" s="55"/>
      <c r="H10" s="45"/>
      <c r="I10" s="46">
        <v>1</v>
      </c>
      <c r="J10" s="44"/>
      <c r="K10" s="15">
        <v>3</v>
      </c>
      <c r="L10" s="15">
        <v>69</v>
      </c>
      <c r="M10" s="15"/>
      <c r="N10" s="14" t="s">
        <v>33</v>
      </c>
      <c r="O10" s="14" t="s">
        <v>34</v>
      </c>
      <c r="P10" s="15">
        <v>1954</v>
      </c>
      <c r="Q10" s="12">
        <f>SUM(T10:WO10)</f>
        <v>583</v>
      </c>
      <c r="R10" s="13">
        <f>COUNTIF(T10:WO10,"&gt;0")</f>
        <v>73</v>
      </c>
      <c r="S10" s="10"/>
      <c r="T10" s="10"/>
      <c r="U10" s="10">
        <v>9.5</v>
      </c>
      <c r="V10" s="10"/>
      <c r="W10" s="10">
        <v>8.5</v>
      </c>
      <c r="X10" s="10"/>
      <c r="Y10" s="10"/>
      <c r="Z10" s="10"/>
      <c r="AA10" s="10">
        <v>11.5</v>
      </c>
      <c r="AB10" s="10">
        <v>10</v>
      </c>
      <c r="AC10" s="10"/>
      <c r="AD10" s="10">
        <v>10</v>
      </c>
      <c r="AE10" s="10">
        <v>8</v>
      </c>
      <c r="AF10" s="10"/>
      <c r="AG10" s="10"/>
      <c r="AH10" s="10">
        <v>9.6</v>
      </c>
      <c r="AI10" s="10"/>
      <c r="AJ10" s="10"/>
      <c r="AK10" s="10">
        <v>11.8</v>
      </c>
      <c r="AL10" s="10"/>
      <c r="AM10" s="10">
        <v>6.5</v>
      </c>
      <c r="AN10" s="10"/>
      <c r="AO10" s="10"/>
      <c r="AP10" s="10"/>
      <c r="AQ10" s="10"/>
      <c r="AR10" s="10">
        <v>9.6</v>
      </c>
      <c r="AS10" s="10"/>
      <c r="AT10" s="10">
        <v>10</v>
      </c>
      <c r="AU10" s="10"/>
      <c r="AV10" s="10">
        <v>5</v>
      </c>
      <c r="AW10" s="10"/>
      <c r="AX10" s="10">
        <v>10</v>
      </c>
      <c r="AY10" s="10"/>
      <c r="AZ10" s="10"/>
      <c r="BA10" s="10"/>
      <c r="BB10" s="10"/>
      <c r="BC10" s="10"/>
      <c r="BD10" s="10">
        <v>6</v>
      </c>
      <c r="BE10" s="10">
        <v>5</v>
      </c>
      <c r="BF10" s="10"/>
      <c r="BG10" s="10">
        <v>8</v>
      </c>
      <c r="BH10" s="10">
        <v>5.8</v>
      </c>
      <c r="BI10" s="10">
        <v>1</v>
      </c>
      <c r="BJ10" s="10">
        <v>6</v>
      </c>
      <c r="BK10" s="10">
        <v>8.6</v>
      </c>
      <c r="BL10" s="10">
        <v>6.4</v>
      </c>
      <c r="BM10" s="10">
        <v>7.7</v>
      </c>
      <c r="BN10" s="10">
        <v>6.8</v>
      </c>
      <c r="BO10" s="10">
        <v>7.8</v>
      </c>
      <c r="BP10" s="10"/>
      <c r="BQ10" s="10"/>
      <c r="BR10" s="10">
        <v>9.5</v>
      </c>
      <c r="BS10" s="10"/>
      <c r="BT10" s="10">
        <v>5</v>
      </c>
      <c r="BU10" s="10"/>
      <c r="BV10" s="10">
        <v>5.6</v>
      </c>
      <c r="BW10" s="10">
        <v>6.3</v>
      </c>
      <c r="BX10" s="10"/>
      <c r="BY10" s="10">
        <v>6.5</v>
      </c>
      <c r="BZ10" s="10"/>
      <c r="CA10" s="10"/>
      <c r="CB10" s="10"/>
      <c r="CC10" s="10">
        <v>8.6999999999999993</v>
      </c>
      <c r="CD10" s="10"/>
      <c r="CE10" s="10"/>
      <c r="CF10" s="10"/>
      <c r="CG10" s="10">
        <v>7</v>
      </c>
      <c r="CH10" s="10"/>
      <c r="CI10" s="10">
        <v>10</v>
      </c>
      <c r="CJ10" s="10"/>
      <c r="CK10" s="10"/>
      <c r="CL10" s="10"/>
      <c r="CM10" s="10"/>
      <c r="CN10" s="10"/>
      <c r="CO10" s="10"/>
      <c r="CP10" s="10">
        <v>5.6</v>
      </c>
      <c r="CQ10" s="10">
        <v>9.5</v>
      </c>
      <c r="CR10" s="10">
        <v>6.9</v>
      </c>
      <c r="CS10" s="10">
        <v>7.1</v>
      </c>
      <c r="CT10" s="10">
        <v>7.5</v>
      </c>
      <c r="CU10" s="10"/>
      <c r="CV10" s="10"/>
      <c r="CW10" s="10"/>
      <c r="CX10" s="10">
        <v>5.3</v>
      </c>
      <c r="CY10" s="10">
        <v>9.5</v>
      </c>
      <c r="CZ10" s="10"/>
      <c r="DA10" s="10"/>
      <c r="DB10" s="10"/>
      <c r="DC10" s="10">
        <v>5.7</v>
      </c>
      <c r="DD10" s="10"/>
      <c r="DE10" s="10"/>
      <c r="DF10" s="10"/>
      <c r="DG10" s="10">
        <v>9.1999999999999993</v>
      </c>
      <c r="DH10" s="10">
        <v>6</v>
      </c>
      <c r="DI10" s="10">
        <v>6</v>
      </c>
      <c r="DJ10" s="10">
        <v>7</v>
      </c>
      <c r="DK10" s="10">
        <v>9.1999999999999993</v>
      </c>
      <c r="DL10" s="10"/>
      <c r="DM10" s="10">
        <v>6</v>
      </c>
      <c r="DN10" s="10">
        <v>6.3</v>
      </c>
      <c r="DO10" s="10">
        <v>6.3</v>
      </c>
      <c r="DP10" s="10">
        <v>8.4</v>
      </c>
      <c r="DQ10" s="10"/>
      <c r="DR10" s="10">
        <v>10</v>
      </c>
      <c r="DS10" s="10"/>
      <c r="DT10" s="10"/>
      <c r="DU10" s="10"/>
      <c r="DV10" s="10"/>
      <c r="DW10" s="10"/>
      <c r="DX10" s="10">
        <v>10.5</v>
      </c>
      <c r="DY10" s="10">
        <v>6</v>
      </c>
      <c r="DZ10" s="10">
        <v>5.3</v>
      </c>
      <c r="EA10" s="10"/>
      <c r="EB10" s="10"/>
      <c r="EC10" s="10"/>
      <c r="ED10" s="10"/>
      <c r="EE10" s="10">
        <v>6.2</v>
      </c>
      <c r="EF10" s="10"/>
      <c r="EG10" s="10"/>
      <c r="EH10" s="10">
        <v>10.9</v>
      </c>
      <c r="EI10" s="10"/>
      <c r="EJ10" s="10"/>
      <c r="EK10" s="10">
        <v>5.2</v>
      </c>
      <c r="EL10" s="10"/>
      <c r="EM10" s="10">
        <v>10</v>
      </c>
      <c r="EN10" s="10"/>
      <c r="EO10" s="10">
        <v>9.1999999999999993</v>
      </c>
      <c r="EP10" s="10"/>
      <c r="EQ10" s="10"/>
      <c r="ER10" s="10">
        <v>12</v>
      </c>
      <c r="ES10" s="10"/>
      <c r="ET10" s="10"/>
      <c r="EU10" s="10">
        <v>9.4</v>
      </c>
      <c r="EV10" s="10">
        <v>8.8000000000000007</v>
      </c>
      <c r="EW10" s="10"/>
      <c r="EX10" s="10">
        <v>11.3</v>
      </c>
      <c r="EY10" s="10"/>
      <c r="EZ10" s="10"/>
      <c r="FA10" s="10"/>
      <c r="FB10" s="10"/>
      <c r="FC10" s="10"/>
      <c r="FD10" s="10"/>
      <c r="FE10" s="10">
        <v>9.6</v>
      </c>
      <c r="FF10" s="10"/>
      <c r="FG10" s="10"/>
      <c r="FH10" s="10"/>
      <c r="FI10" s="10"/>
      <c r="FJ10" s="10">
        <v>10</v>
      </c>
      <c r="FK10" s="10"/>
      <c r="FL10" s="10">
        <v>4.8</v>
      </c>
      <c r="FM10" s="10"/>
      <c r="FN10" s="16">
        <v>21.1</v>
      </c>
      <c r="FO10" s="10"/>
      <c r="FP10" s="10"/>
      <c r="FQ10" s="10">
        <v>12.5</v>
      </c>
      <c r="FR10" s="10">
        <v>2</v>
      </c>
      <c r="FS10" s="10">
        <v>4</v>
      </c>
      <c r="FT10" s="10">
        <v>4</v>
      </c>
      <c r="FU10" s="10"/>
      <c r="FV10" s="10">
        <v>15</v>
      </c>
      <c r="FW10" s="10"/>
      <c r="FX10" s="10"/>
      <c r="FY10" s="10"/>
      <c r="FZ10" s="10">
        <v>6</v>
      </c>
      <c r="GA10" s="10"/>
      <c r="GB10" s="10"/>
      <c r="GC10" s="10"/>
      <c r="GD10" s="10">
        <v>10</v>
      </c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3"/>
      <c r="NF10" s="10"/>
      <c r="NG10" s="13"/>
      <c r="NH10" s="10"/>
      <c r="NI10" s="13"/>
      <c r="NJ10" s="13"/>
      <c r="NK10" s="13"/>
      <c r="NL10" s="13"/>
      <c r="NM10" s="13"/>
      <c r="NN10" s="10"/>
      <c r="NO10" s="13"/>
      <c r="NP10" s="13"/>
      <c r="NQ10" s="13"/>
      <c r="NR10" s="13"/>
      <c r="NS10" s="13"/>
      <c r="NT10" s="10"/>
      <c r="NU10" s="10"/>
      <c r="NV10" s="13"/>
      <c r="NW10" s="10"/>
    </row>
    <row r="11" spans="1:387" x14ac:dyDescent="0.25">
      <c r="A11" s="7">
        <f t="shared" si="0"/>
        <v>8</v>
      </c>
      <c r="B11" s="13">
        <f>SUM(D11:M11)</f>
        <v>69</v>
      </c>
      <c r="C11" s="13"/>
      <c r="D11" s="43"/>
      <c r="E11" s="59"/>
      <c r="F11" s="15"/>
      <c r="G11" s="55"/>
      <c r="H11" s="45"/>
      <c r="I11" s="46">
        <v>2</v>
      </c>
      <c r="J11" s="44"/>
      <c r="K11" s="15">
        <v>4</v>
      </c>
      <c r="L11" s="15">
        <v>62</v>
      </c>
      <c r="M11" s="15">
        <v>1</v>
      </c>
      <c r="N11" s="14" t="s">
        <v>81</v>
      </c>
      <c r="O11" s="14" t="s">
        <v>82</v>
      </c>
      <c r="P11" s="15">
        <v>1946</v>
      </c>
      <c r="Q11" s="12">
        <f>SUM(T11:WO11)</f>
        <v>569.90000000000009</v>
      </c>
      <c r="R11" s="13">
        <f>COUNTIF(T11:WO11,"&gt;0")</f>
        <v>69</v>
      </c>
      <c r="S11" s="10"/>
      <c r="T11" s="10"/>
      <c r="U11" s="10">
        <v>9.5</v>
      </c>
      <c r="V11" s="10"/>
      <c r="W11" s="10"/>
      <c r="X11" s="10"/>
      <c r="Y11" s="10">
        <v>8.5</v>
      </c>
      <c r="Z11" s="10"/>
      <c r="AA11" s="10"/>
      <c r="AB11" s="10">
        <v>10</v>
      </c>
      <c r="AC11" s="10"/>
      <c r="AD11" s="10"/>
      <c r="AE11" s="10"/>
      <c r="AF11" s="10">
        <v>9</v>
      </c>
      <c r="AG11" s="10"/>
      <c r="AH11" s="10">
        <v>9.6</v>
      </c>
      <c r="AI11" s="10">
        <v>8.4</v>
      </c>
      <c r="AJ11" s="10"/>
      <c r="AK11" s="10">
        <v>11.8</v>
      </c>
      <c r="AL11" s="10"/>
      <c r="AM11" s="10">
        <v>6.5</v>
      </c>
      <c r="AN11" s="10"/>
      <c r="AO11" s="10"/>
      <c r="AP11" s="10">
        <v>1.6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 t="s">
        <v>37</v>
      </c>
      <c r="BA11" s="10"/>
      <c r="BB11" s="10"/>
      <c r="BC11" s="10"/>
      <c r="BD11" s="10"/>
      <c r="BE11" s="10">
        <v>5</v>
      </c>
      <c r="BF11" s="10"/>
      <c r="BG11" s="10"/>
      <c r="BH11" s="10"/>
      <c r="BI11" s="10"/>
      <c r="BJ11" s="10"/>
      <c r="BK11" s="10">
        <v>8.6</v>
      </c>
      <c r="BL11" s="10"/>
      <c r="BM11" s="10"/>
      <c r="BN11" s="10"/>
      <c r="BO11" s="10"/>
      <c r="BP11" s="10"/>
      <c r="BQ11" s="10">
        <v>5.8</v>
      </c>
      <c r="BR11" s="10"/>
      <c r="BS11" s="10" t="s">
        <v>37</v>
      </c>
      <c r="BT11" s="10"/>
      <c r="BU11" s="10"/>
      <c r="BV11" s="10"/>
      <c r="BW11" s="10">
        <v>6.3</v>
      </c>
      <c r="BX11" s="10"/>
      <c r="BY11" s="10">
        <v>6.5</v>
      </c>
      <c r="BZ11" s="10">
        <v>10</v>
      </c>
      <c r="CA11" s="10"/>
      <c r="CB11" s="10">
        <v>6.5</v>
      </c>
      <c r="CC11" s="10">
        <v>8.6999999999999993</v>
      </c>
      <c r="CD11" s="10">
        <v>7.4</v>
      </c>
      <c r="CE11" s="10">
        <v>7</v>
      </c>
      <c r="CF11" s="10"/>
      <c r="CG11" s="10"/>
      <c r="CH11" s="10"/>
      <c r="CI11" s="10">
        <v>10</v>
      </c>
      <c r="CJ11" s="10"/>
      <c r="CK11" s="10">
        <v>6</v>
      </c>
      <c r="CL11" s="10"/>
      <c r="CM11" s="10"/>
      <c r="CN11" s="10">
        <v>7.6</v>
      </c>
      <c r="CO11" s="10">
        <v>6</v>
      </c>
      <c r="CP11" s="10">
        <v>5.6</v>
      </c>
      <c r="CQ11" s="10">
        <v>9.5</v>
      </c>
      <c r="CR11" s="10">
        <v>6.9</v>
      </c>
      <c r="CS11" s="10">
        <v>7.1</v>
      </c>
      <c r="CT11" s="10"/>
      <c r="CU11" s="10"/>
      <c r="CV11" s="10"/>
      <c r="CW11" s="10">
        <v>6.7</v>
      </c>
      <c r="CX11" s="10">
        <v>5.3</v>
      </c>
      <c r="CY11" s="10">
        <v>9.5</v>
      </c>
      <c r="CZ11" s="10"/>
      <c r="DA11" s="10"/>
      <c r="DB11" s="10"/>
      <c r="DC11" s="10">
        <v>5.7</v>
      </c>
      <c r="DD11" s="10"/>
      <c r="DE11" s="10"/>
      <c r="DF11" s="10">
        <v>6</v>
      </c>
      <c r="DG11" s="10">
        <v>9.1999999999999993</v>
      </c>
      <c r="DH11" s="10">
        <v>6</v>
      </c>
      <c r="DI11" s="10"/>
      <c r="DJ11" s="10">
        <v>7</v>
      </c>
      <c r="DK11" s="10">
        <v>9.1999999999999993</v>
      </c>
      <c r="DL11" s="10"/>
      <c r="DM11" s="10">
        <v>6</v>
      </c>
      <c r="DN11" s="10"/>
      <c r="DO11" s="10">
        <v>6.3</v>
      </c>
      <c r="DP11" s="10"/>
      <c r="DQ11" s="10"/>
      <c r="DR11" s="10">
        <v>10</v>
      </c>
      <c r="DS11" s="10"/>
      <c r="DT11" s="10"/>
      <c r="DU11" s="10">
        <v>6</v>
      </c>
      <c r="DV11" s="10"/>
      <c r="DW11" s="10"/>
      <c r="DX11" s="10">
        <v>10.5</v>
      </c>
      <c r="DY11" s="10">
        <v>6</v>
      </c>
      <c r="DZ11" s="10"/>
      <c r="EA11" s="10"/>
      <c r="EB11" s="10">
        <v>11</v>
      </c>
      <c r="EC11" s="10"/>
      <c r="ED11" s="10" t="s">
        <v>37</v>
      </c>
      <c r="EE11" s="10">
        <v>6.2</v>
      </c>
      <c r="EF11" s="10"/>
      <c r="EG11" s="10"/>
      <c r="EH11" s="10">
        <v>10</v>
      </c>
      <c r="EI11" s="10">
        <v>5</v>
      </c>
      <c r="EJ11" s="10"/>
      <c r="EK11" s="10" t="s">
        <v>37</v>
      </c>
      <c r="EL11" s="10">
        <v>6</v>
      </c>
      <c r="EM11" s="10">
        <v>10</v>
      </c>
      <c r="EN11" s="10"/>
      <c r="EO11" s="10">
        <v>9.1999999999999993</v>
      </c>
      <c r="EP11" s="10"/>
      <c r="EQ11" s="10"/>
      <c r="ER11" s="10">
        <v>12</v>
      </c>
      <c r="ES11" s="10"/>
      <c r="ET11" s="10">
        <v>14.3</v>
      </c>
      <c r="EU11" s="10">
        <v>9.4</v>
      </c>
      <c r="EV11" s="10">
        <v>8.8000000000000007</v>
      </c>
      <c r="EW11" s="10"/>
      <c r="EX11" s="10">
        <v>11.3</v>
      </c>
      <c r="EY11" s="10"/>
      <c r="EZ11" s="10"/>
      <c r="FA11" s="10"/>
      <c r="FB11" s="10"/>
      <c r="FC11" s="10"/>
      <c r="FD11" s="10"/>
      <c r="FE11" s="10"/>
      <c r="FF11" s="10">
        <v>9</v>
      </c>
      <c r="FG11" s="10"/>
      <c r="FH11" s="10"/>
      <c r="FI11" s="10"/>
      <c r="FJ11" s="10">
        <v>10</v>
      </c>
      <c r="FK11" s="10"/>
      <c r="FL11" s="10">
        <v>4.8</v>
      </c>
      <c r="FM11" s="10"/>
      <c r="FN11" s="16">
        <v>21.1</v>
      </c>
      <c r="FO11" s="10"/>
      <c r="FP11" s="10"/>
      <c r="FQ11" s="10">
        <v>12.5</v>
      </c>
      <c r="FR11" s="10"/>
      <c r="FS11" s="10"/>
      <c r="FT11" s="10">
        <v>4</v>
      </c>
      <c r="FU11" s="10"/>
      <c r="FV11" s="10">
        <v>15</v>
      </c>
      <c r="FW11" s="10"/>
      <c r="FX11" s="16">
        <v>21.1</v>
      </c>
      <c r="FY11" s="10"/>
      <c r="FZ11" s="10">
        <v>6</v>
      </c>
      <c r="GA11" s="10"/>
      <c r="GB11" s="10"/>
      <c r="GC11" s="10"/>
      <c r="GD11" s="10">
        <v>10</v>
      </c>
      <c r="GE11" s="10"/>
      <c r="GF11" s="10"/>
      <c r="GG11" s="10">
        <v>4</v>
      </c>
      <c r="GH11" s="10"/>
      <c r="GI11" s="10"/>
      <c r="GJ11" s="10"/>
      <c r="GK11" s="10"/>
      <c r="GL11" s="10">
        <v>7.7</v>
      </c>
      <c r="GM11" s="10"/>
      <c r="GN11" s="10">
        <v>6</v>
      </c>
      <c r="GO11" s="10"/>
      <c r="GP11" s="10"/>
      <c r="GQ11" s="10">
        <v>3.2</v>
      </c>
      <c r="GR11" s="10">
        <v>7.5</v>
      </c>
      <c r="GS11" s="10"/>
      <c r="GT11" s="10"/>
      <c r="GU11" s="10"/>
      <c r="GV11" s="13"/>
      <c r="GW11" s="13"/>
      <c r="GX11" s="10"/>
      <c r="GY11" s="10"/>
      <c r="GZ11" s="13"/>
      <c r="HA11" s="13"/>
      <c r="HB11" s="13"/>
      <c r="HC11" s="13"/>
      <c r="HD11" s="13"/>
      <c r="HE11" s="13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3"/>
      <c r="NF11" s="10"/>
      <c r="NG11" s="13"/>
      <c r="NH11" s="10"/>
      <c r="NI11" s="13"/>
      <c r="NJ11" s="13"/>
      <c r="NK11" s="13"/>
      <c r="NL11" s="13"/>
      <c r="NM11" s="13"/>
      <c r="NN11" s="10"/>
      <c r="NO11" s="13"/>
      <c r="NP11" s="13"/>
      <c r="NQ11" s="13"/>
      <c r="NR11" s="13"/>
      <c r="NS11" s="13"/>
      <c r="NT11" s="10"/>
      <c r="NU11" s="10"/>
      <c r="NV11" s="13"/>
      <c r="NW11" s="10"/>
    </row>
    <row r="12" spans="1:387" x14ac:dyDescent="0.25">
      <c r="A12" s="7">
        <f t="shared" si="0"/>
        <v>9</v>
      </c>
      <c r="B12" s="13">
        <f>SUM(D12:M12)</f>
        <v>77</v>
      </c>
      <c r="C12" s="13"/>
      <c r="D12" s="39"/>
      <c r="E12" s="58"/>
      <c r="F12" s="40"/>
      <c r="G12" s="54"/>
      <c r="H12" s="41"/>
      <c r="I12" s="42"/>
      <c r="J12" s="40"/>
      <c r="K12" s="15">
        <v>10</v>
      </c>
      <c r="L12" s="15">
        <v>62</v>
      </c>
      <c r="M12" s="15">
        <v>5</v>
      </c>
      <c r="N12" s="14" t="s">
        <v>29</v>
      </c>
      <c r="O12" s="14" t="s">
        <v>30</v>
      </c>
      <c r="P12" s="15">
        <v>1962</v>
      </c>
      <c r="Q12" s="12">
        <f>SUM(T12:WO12)</f>
        <v>553.70000000000005</v>
      </c>
      <c r="R12" s="13">
        <f>COUNTIF(T12:WO12,"&gt;0")+1</f>
        <v>77</v>
      </c>
      <c r="S12" s="10"/>
      <c r="T12" s="10"/>
      <c r="U12" s="10">
        <v>9.5</v>
      </c>
      <c r="V12" s="10"/>
      <c r="W12" s="10">
        <v>8.5</v>
      </c>
      <c r="X12" s="10"/>
      <c r="Y12" s="10">
        <v>6</v>
      </c>
      <c r="Z12" s="10"/>
      <c r="AA12" s="10"/>
      <c r="AB12" s="10"/>
      <c r="AC12" s="10">
        <v>10</v>
      </c>
      <c r="AD12" s="10"/>
      <c r="AE12" s="10">
        <v>8</v>
      </c>
      <c r="AF12" s="10"/>
      <c r="AG12" s="10"/>
      <c r="AH12" s="10">
        <v>9.6</v>
      </c>
      <c r="AI12" s="10"/>
      <c r="AJ12" s="10"/>
      <c r="AK12" s="10">
        <v>11.8</v>
      </c>
      <c r="AL12" s="10"/>
      <c r="AM12" s="10"/>
      <c r="AN12" s="10"/>
      <c r="AO12" s="10"/>
      <c r="AP12" s="10"/>
      <c r="AQ12" s="10"/>
      <c r="AR12" s="10">
        <v>9.6</v>
      </c>
      <c r="AS12" s="10"/>
      <c r="AT12" s="10"/>
      <c r="AU12" s="10">
        <v>5</v>
      </c>
      <c r="AV12" s="10"/>
      <c r="AW12" s="10"/>
      <c r="AX12" s="10"/>
      <c r="AY12" s="10">
        <v>5.8</v>
      </c>
      <c r="AZ12" s="10"/>
      <c r="BA12" s="10"/>
      <c r="BB12" s="10"/>
      <c r="BC12" s="10"/>
      <c r="BD12" s="10">
        <v>6</v>
      </c>
      <c r="BE12" s="10">
        <v>5</v>
      </c>
      <c r="BF12" s="10"/>
      <c r="BG12" s="10">
        <v>10.6</v>
      </c>
      <c r="BH12" s="10">
        <v>5.8</v>
      </c>
      <c r="BI12" s="10">
        <v>1</v>
      </c>
      <c r="BJ12" s="10"/>
      <c r="BK12" s="10">
        <v>8.6</v>
      </c>
      <c r="BL12" s="10">
        <v>6.4</v>
      </c>
      <c r="BM12" s="10">
        <v>7.7</v>
      </c>
      <c r="BN12" s="10">
        <v>7</v>
      </c>
      <c r="BO12" s="10">
        <v>6</v>
      </c>
      <c r="BP12" s="10">
        <v>7</v>
      </c>
      <c r="BQ12" s="10"/>
      <c r="BR12" s="10"/>
      <c r="BS12" s="10">
        <v>9.8000000000000007</v>
      </c>
      <c r="BT12" s="10"/>
      <c r="BU12" s="10">
        <v>8</v>
      </c>
      <c r="BV12" s="10"/>
      <c r="BW12" s="10">
        <v>6.3</v>
      </c>
      <c r="BX12" s="10"/>
      <c r="BY12" s="10">
        <v>6.5</v>
      </c>
      <c r="BZ12" s="10"/>
      <c r="CA12" s="10">
        <v>6.2</v>
      </c>
      <c r="CB12" s="10">
        <v>6.5</v>
      </c>
      <c r="CC12" s="10">
        <v>8.6999999999999993</v>
      </c>
      <c r="CD12" s="10">
        <v>7.4</v>
      </c>
      <c r="CE12" s="10">
        <v>7</v>
      </c>
      <c r="CF12" s="10"/>
      <c r="CG12" s="10"/>
      <c r="CH12" s="10">
        <v>16</v>
      </c>
      <c r="CI12" s="10"/>
      <c r="CJ12" s="10"/>
      <c r="CK12" s="10"/>
      <c r="CL12" s="10">
        <v>5</v>
      </c>
      <c r="CM12" s="10">
        <v>4</v>
      </c>
      <c r="CN12" s="10">
        <v>7.6</v>
      </c>
      <c r="CO12" s="10"/>
      <c r="CP12" s="10">
        <v>5.6</v>
      </c>
      <c r="CQ12" s="10">
        <v>9.5</v>
      </c>
      <c r="CR12" s="10">
        <v>6.9</v>
      </c>
      <c r="CS12" s="10">
        <v>7.1</v>
      </c>
      <c r="CT12" s="10"/>
      <c r="CU12" s="10"/>
      <c r="CV12" s="10"/>
      <c r="CW12" s="10">
        <v>6.7</v>
      </c>
      <c r="CX12" s="10">
        <v>5.3</v>
      </c>
      <c r="CY12" s="10">
        <v>9.5</v>
      </c>
      <c r="CZ12" s="10"/>
      <c r="DA12" s="10"/>
      <c r="DB12" s="10"/>
      <c r="DC12" s="10">
        <v>5.7</v>
      </c>
      <c r="DD12" s="10">
        <v>5</v>
      </c>
      <c r="DE12" s="10"/>
      <c r="DF12" s="10"/>
      <c r="DG12" s="10">
        <v>9.1999999999999993</v>
      </c>
      <c r="DH12" s="10">
        <v>6</v>
      </c>
      <c r="DI12" s="10">
        <v>6</v>
      </c>
      <c r="DJ12" s="10">
        <v>7</v>
      </c>
      <c r="DK12" s="10"/>
      <c r="DL12" s="10"/>
      <c r="DM12" s="10"/>
      <c r="DN12" s="10"/>
      <c r="DO12" s="10">
        <v>6.3</v>
      </c>
      <c r="DP12" s="10"/>
      <c r="DQ12" s="10"/>
      <c r="DR12" s="10">
        <v>10</v>
      </c>
      <c r="DS12" s="10">
        <v>8.1999999999999993</v>
      </c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>
        <v>5.2</v>
      </c>
      <c r="EL12" s="10"/>
      <c r="EM12" s="10">
        <v>10</v>
      </c>
      <c r="EN12" s="10"/>
      <c r="EO12" s="10">
        <v>9.1999999999999993</v>
      </c>
      <c r="EP12" s="10"/>
      <c r="EQ12" s="10">
        <v>17</v>
      </c>
      <c r="ER12" s="10"/>
      <c r="ES12" s="10"/>
      <c r="ET12" s="10"/>
      <c r="EU12" s="10"/>
      <c r="EV12" s="10">
        <v>8.8000000000000007</v>
      </c>
      <c r="EW12" s="10"/>
      <c r="EX12" s="10"/>
      <c r="EY12" s="10"/>
      <c r="EZ12" s="10">
        <v>1.6</v>
      </c>
      <c r="FA12" s="10">
        <v>3</v>
      </c>
      <c r="FB12" s="10"/>
      <c r="FC12" s="10"/>
      <c r="FD12" s="10"/>
      <c r="FE12" s="10">
        <v>9.6</v>
      </c>
      <c r="FF12" s="10"/>
      <c r="FG12" s="10"/>
      <c r="FH12" s="10"/>
      <c r="FI12" s="10"/>
      <c r="FJ12" s="10"/>
      <c r="FK12" s="10"/>
      <c r="FL12" s="10">
        <v>4.8</v>
      </c>
      <c r="FM12" s="10"/>
      <c r="FN12" s="10"/>
      <c r="FO12" s="10">
        <v>12</v>
      </c>
      <c r="FP12" s="10">
        <v>1.5</v>
      </c>
      <c r="FQ12" s="10">
        <v>12.5</v>
      </c>
      <c r="FR12" s="10">
        <v>2</v>
      </c>
      <c r="FS12" s="10"/>
      <c r="FT12" s="10">
        <v>6</v>
      </c>
      <c r="FU12" s="10"/>
      <c r="FV12" s="10"/>
      <c r="FW12" s="10"/>
      <c r="FX12" s="10"/>
      <c r="FY12" s="10"/>
      <c r="FZ12" s="10">
        <v>6</v>
      </c>
      <c r="GA12" s="10">
        <v>6</v>
      </c>
      <c r="GB12" s="10"/>
      <c r="GC12" s="10">
        <v>5.9</v>
      </c>
      <c r="GD12" s="10">
        <v>10</v>
      </c>
      <c r="GE12" s="10">
        <v>5</v>
      </c>
      <c r="GF12" s="10"/>
      <c r="GG12" s="10"/>
      <c r="GH12" s="10"/>
      <c r="GI12" s="10"/>
      <c r="GJ12" s="10">
        <v>6.5</v>
      </c>
      <c r="GK12" s="10"/>
      <c r="GL12" s="10">
        <v>5</v>
      </c>
      <c r="GM12" s="10">
        <v>6</v>
      </c>
      <c r="GN12" s="10">
        <v>5</v>
      </c>
      <c r="GO12" s="10">
        <v>9</v>
      </c>
      <c r="GP12" s="10"/>
      <c r="GQ12" s="10">
        <v>3.2</v>
      </c>
      <c r="GR12" s="10"/>
      <c r="GS12" s="10"/>
      <c r="GT12" s="10">
        <v>15</v>
      </c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3"/>
      <c r="HQ12" s="13"/>
      <c r="HR12" s="13"/>
      <c r="HS12" s="13"/>
      <c r="HT12" s="13"/>
      <c r="HU12" s="13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</row>
    <row r="13" spans="1:387" x14ac:dyDescent="0.25">
      <c r="A13" s="7">
        <f t="shared" si="0"/>
        <v>10</v>
      </c>
      <c r="B13" s="13">
        <f>SUM(D13:M13)</f>
        <v>54</v>
      </c>
      <c r="C13" s="13"/>
      <c r="D13" s="43"/>
      <c r="E13" s="59"/>
      <c r="F13" s="15"/>
      <c r="G13" s="55"/>
      <c r="H13" s="45">
        <v>1</v>
      </c>
      <c r="I13" s="46">
        <v>2</v>
      </c>
      <c r="J13" s="44"/>
      <c r="K13" s="15">
        <v>3</v>
      </c>
      <c r="L13" s="15">
        <v>47</v>
      </c>
      <c r="M13" s="15">
        <v>1</v>
      </c>
      <c r="N13" s="14" t="s">
        <v>50</v>
      </c>
      <c r="O13" s="14" t="s">
        <v>51</v>
      </c>
      <c r="P13" s="15">
        <v>1964</v>
      </c>
      <c r="Q13" s="12">
        <f>SUM(T13:WO13)</f>
        <v>486.60000000000008</v>
      </c>
      <c r="R13" s="13">
        <f>COUNTIF(T13:WO13,"&gt;0")</f>
        <v>54</v>
      </c>
      <c r="S13" s="10"/>
      <c r="T13" s="10"/>
      <c r="U13" s="10">
        <v>9.5</v>
      </c>
      <c r="V13" s="10"/>
      <c r="W13" s="10"/>
      <c r="X13" s="10"/>
      <c r="Y13" s="10"/>
      <c r="Z13" s="10"/>
      <c r="AA13" s="10"/>
      <c r="AB13" s="10">
        <v>10</v>
      </c>
      <c r="AC13" s="10"/>
      <c r="AD13" s="10"/>
      <c r="AE13" s="10">
        <v>8</v>
      </c>
      <c r="AF13" s="10"/>
      <c r="AG13" s="10"/>
      <c r="AH13" s="10">
        <v>9.6</v>
      </c>
      <c r="AI13" s="10"/>
      <c r="AJ13" s="10"/>
      <c r="AK13" s="10">
        <v>11.8</v>
      </c>
      <c r="AL13" s="10"/>
      <c r="AM13" s="10"/>
      <c r="AN13" s="10"/>
      <c r="AO13" s="10"/>
      <c r="AP13" s="10"/>
      <c r="AQ13" s="16">
        <v>21.1</v>
      </c>
      <c r="AR13" s="10"/>
      <c r="AS13" s="10"/>
      <c r="AT13" s="10"/>
      <c r="AU13" s="10"/>
      <c r="AV13" s="10"/>
      <c r="AW13" s="10">
        <v>2.5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>
        <v>1</v>
      </c>
      <c r="BJ13" s="10"/>
      <c r="BK13" s="10"/>
      <c r="BL13" s="10"/>
      <c r="BM13" s="10">
        <v>7.7</v>
      </c>
      <c r="BN13" s="10"/>
      <c r="BO13" s="10"/>
      <c r="BP13" s="10"/>
      <c r="BQ13" s="10"/>
      <c r="BR13" s="10"/>
      <c r="BS13" s="10">
        <v>9.8000000000000007</v>
      </c>
      <c r="BT13" s="10"/>
      <c r="BU13" s="10"/>
      <c r="BV13" s="10"/>
      <c r="BW13" s="10">
        <v>6.3</v>
      </c>
      <c r="BX13" s="10"/>
      <c r="BY13" s="10"/>
      <c r="BZ13" s="10"/>
      <c r="CA13" s="10"/>
      <c r="CB13" s="10"/>
      <c r="CC13" s="10">
        <v>8.6999999999999993</v>
      </c>
      <c r="CD13" s="10"/>
      <c r="CE13" s="10"/>
      <c r="CF13" s="10"/>
      <c r="CG13" s="10"/>
      <c r="CH13" s="10">
        <v>16</v>
      </c>
      <c r="CI13" s="10"/>
      <c r="CJ13" s="10"/>
      <c r="CK13" s="10"/>
      <c r="CL13" s="10">
        <v>5</v>
      </c>
      <c r="CM13" s="10"/>
      <c r="CN13" s="10"/>
      <c r="CO13" s="10">
        <v>6</v>
      </c>
      <c r="CP13" s="10">
        <v>5.6</v>
      </c>
      <c r="CQ13" s="10">
        <v>9.5</v>
      </c>
      <c r="CR13" s="10">
        <v>6.9</v>
      </c>
      <c r="CS13" s="10">
        <v>7.1</v>
      </c>
      <c r="CT13" s="10"/>
      <c r="CU13" s="10"/>
      <c r="CV13" s="10"/>
      <c r="CW13" s="10"/>
      <c r="CX13" s="10">
        <v>5.3</v>
      </c>
      <c r="CY13" s="10">
        <v>9.5</v>
      </c>
      <c r="CZ13" s="10"/>
      <c r="DA13" s="10"/>
      <c r="DB13" s="10"/>
      <c r="DC13" s="10"/>
      <c r="DD13" s="10">
        <v>5</v>
      </c>
      <c r="DE13" s="10"/>
      <c r="DF13" s="10">
        <v>6</v>
      </c>
      <c r="DG13" s="10">
        <v>9.1999999999999993</v>
      </c>
      <c r="DH13" s="10">
        <v>6</v>
      </c>
      <c r="DI13" s="10"/>
      <c r="DJ13" s="10">
        <v>7</v>
      </c>
      <c r="DK13" s="10">
        <v>9.1999999999999993</v>
      </c>
      <c r="DL13" s="10">
        <v>4.8</v>
      </c>
      <c r="DM13" s="10"/>
      <c r="DN13" s="10">
        <v>6.3</v>
      </c>
      <c r="DO13" s="10">
        <v>6.3</v>
      </c>
      <c r="DP13" s="10"/>
      <c r="DQ13" s="10"/>
      <c r="DR13" s="10">
        <v>10</v>
      </c>
      <c r="DS13" s="10"/>
      <c r="DT13" s="10"/>
      <c r="DU13" s="10">
        <v>6</v>
      </c>
      <c r="DV13" s="10"/>
      <c r="DW13" s="10"/>
      <c r="DX13" s="10">
        <v>10.5</v>
      </c>
      <c r="DY13" s="10">
        <v>6</v>
      </c>
      <c r="DZ13" s="10"/>
      <c r="EA13" s="10"/>
      <c r="EB13" s="10">
        <v>8</v>
      </c>
      <c r="EC13" s="10"/>
      <c r="ED13" s="10"/>
      <c r="EE13" s="10">
        <v>6.2</v>
      </c>
      <c r="EF13" s="10"/>
      <c r="EG13" s="10"/>
      <c r="EH13" s="10">
        <v>10.9</v>
      </c>
      <c r="EI13" s="10"/>
      <c r="EJ13" s="10"/>
      <c r="EK13" s="10"/>
      <c r="EL13" s="10"/>
      <c r="EM13" s="10">
        <v>10</v>
      </c>
      <c r="EN13" s="10"/>
      <c r="EO13" s="10"/>
      <c r="EP13" s="10">
        <v>25</v>
      </c>
      <c r="EQ13" s="10"/>
      <c r="ER13" s="10"/>
      <c r="ES13" s="10"/>
      <c r="ET13" s="10">
        <v>14.3</v>
      </c>
      <c r="EU13" s="10"/>
      <c r="EV13" s="10">
        <v>8.8000000000000007</v>
      </c>
      <c r="EW13" s="10"/>
      <c r="EX13" s="10">
        <v>11.3</v>
      </c>
      <c r="EY13" s="10"/>
      <c r="EZ13" s="10"/>
      <c r="FA13" s="10"/>
      <c r="FB13" s="63">
        <v>10.3</v>
      </c>
      <c r="FC13" s="10"/>
      <c r="FD13" s="10"/>
      <c r="FE13" s="10"/>
      <c r="FF13" s="10"/>
      <c r="FG13" s="10"/>
      <c r="FH13" s="10"/>
      <c r="FI13" s="10"/>
      <c r="FJ13" s="10">
        <v>10</v>
      </c>
      <c r="FK13" s="10"/>
      <c r="FL13" s="10"/>
      <c r="FM13" s="10"/>
      <c r="FN13" s="10"/>
      <c r="FO13" s="10">
        <v>12</v>
      </c>
      <c r="FP13" s="10"/>
      <c r="FQ13" s="10">
        <v>12.5</v>
      </c>
      <c r="FR13" s="10">
        <v>2</v>
      </c>
      <c r="FS13" s="10"/>
      <c r="FT13" s="10">
        <v>4</v>
      </c>
      <c r="FU13" s="10"/>
      <c r="FV13" s="10">
        <v>15</v>
      </c>
      <c r="FW13" s="10"/>
      <c r="FX13" s="16">
        <v>21.1</v>
      </c>
      <c r="FY13" s="10"/>
      <c r="FZ13" s="10">
        <v>6</v>
      </c>
      <c r="GA13" s="10"/>
      <c r="GB13" s="10"/>
      <c r="GC13" s="10"/>
      <c r="GD13" s="10">
        <v>10</v>
      </c>
      <c r="GE13" s="10">
        <v>5</v>
      </c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 t="s">
        <v>37</v>
      </c>
      <c r="GS13" s="10"/>
      <c r="GT13" s="10">
        <v>15</v>
      </c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3"/>
      <c r="MZ13" s="10"/>
      <c r="NA13" s="13"/>
      <c r="NB13" s="10"/>
      <c r="NC13" s="13"/>
      <c r="ND13" s="13"/>
      <c r="NE13" s="10"/>
      <c r="NF13" s="13"/>
      <c r="NG13" s="13"/>
      <c r="NH13" s="13"/>
      <c r="NI13" s="13"/>
      <c r="NJ13" s="13"/>
      <c r="NK13" s="13"/>
      <c r="NL13" s="13"/>
      <c r="NM13" s="13"/>
      <c r="NN13" s="10"/>
      <c r="NO13" s="13"/>
      <c r="NP13" s="13"/>
      <c r="NQ13" s="13"/>
      <c r="NR13" s="13"/>
      <c r="NS13" s="13"/>
      <c r="NT13" s="10"/>
      <c r="NU13" s="10"/>
      <c r="NV13" s="13"/>
      <c r="NW13" s="10"/>
    </row>
    <row r="14" spans="1:387" x14ac:dyDescent="0.25">
      <c r="A14" s="7">
        <f t="shared" si="0"/>
        <v>11</v>
      </c>
      <c r="B14" s="13">
        <f>SUM(D14:M14)</f>
        <v>56</v>
      </c>
      <c r="C14" s="13"/>
      <c r="D14" s="43"/>
      <c r="E14" s="59"/>
      <c r="F14" s="15"/>
      <c r="G14" s="55"/>
      <c r="H14" s="45"/>
      <c r="I14" s="46">
        <v>3</v>
      </c>
      <c r="J14" s="44"/>
      <c r="K14" s="15">
        <v>5</v>
      </c>
      <c r="L14" s="15">
        <v>47</v>
      </c>
      <c r="M14" s="15">
        <v>1</v>
      </c>
      <c r="N14" s="14" t="s">
        <v>74</v>
      </c>
      <c r="O14" s="14" t="s">
        <v>75</v>
      </c>
      <c r="P14" s="15">
        <v>1959</v>
      </c>
      <c r="Q14" s="12">
        <f>SUM(T14:WO14)</f>
        <v>467</v>
      </c>
      <c r="R14" s="13">
        <f>COUNTIF(T14:WO14,"&gt;0")</f>
        <v>56</v>
      </c>
      <c r="S14" s="10"/>
      <c r="T14" s="10"/>
      <c r="U14" s="10">
        <v>9.5</v>
      </c>
      <c r="V14" s="10"/>
      <c r="W14" s="10">
        <v>8.5</v>
      </c>
      <c r="X14" s="10"/>
      <c r="Y14" s="10"/>
      <c r="Z14" s="10"/>
      <c r="AA14" s="10"/>
      <c r="AB14" s="10">
        <v>10</v>
      </c>
      <c r="AC14" s="10"/>
      <c r="AD14" s="10"/>
      <c r="AE14" s="10">
        <v>8</v>
      </c>
      <c r="AF14" s="10"/>
      <c r="AG14" s="10"/>
      <c r="AH14" s="10"/>
      <c r="AI14" s="10"/>
      <c r="AJ14" s="16">
        <v>21.1</v>
      </c>
      <c r="AK14" s="10">
        <v>11.8</v>
      </c>
      <c r="AL14" s="10"/>
      <c r="AM14" s="10"/>
      <c r="AN14" s="10"/>
      <c r="AO14" s="10"/>
      <c r="AP14" s="10"/>
      <c r="AQ14" s="10"/>
      <c r="AR14" s="10">
        <v>9.6</v>
      </c>
      <c r="AS14" s="10"/>
      <c r="AT14" s="10"/>
      <c r="AU14" s="10"/>
      <c r="AV14" s="10">
        <v>5</v>
      </c>
      <c r="AW14" s="10">
        <v>2.5</v>
      </c>
      <c r="AX14" s="10"/>
      <c r="AY14" s="10"/>
      <c r="AZ14" s="10"/>
      <c r="BA14" s="10"/>
      <c r="BB14" s="10"/>
      <c r="BC14" s="10"/>
      <c r="BD14" s="10"/>
      <c r="BE14" s="10">
        <v>5</v>
      </c>
      <c r="BF14" s="10"/>
      <c r="BG14" s="10"/>
      <c r="BH14" s="10">
        <v>5.8</v>
      </c>
      <c r="BI14" s="10"/>
      <c r="BJ14" s="10"/>
      <c r="BK14" s="10"/>
      <c r="BL14" s="10"/>
      <c r="BM14" s="10">
        <v>7.7</v>
      </c>
      <c r="BN14" s="10"/>
      <c r="BO14" s="10"/>
      <c r="BP14" s="10"/>
      <c r="BQ14" s="10"/>
      <c r="BR14" s="10">
        <v>9.5</v>
      </c>
      <c r="BS14" s="10"/>
      <c r="BT14" s="10">
        <v>5</v>
      </c>
      <c r="BU14" s="10"/>
      <c r="BV14" s="10"/>
      <c r="BW14" s="10">
        <v>6.3</v>
      </c>
      <c r="BX14" s="10"/>
      <c r="BY14" s="10"/>
      <c r="BZ14" s="10"/>
      <c r="CA14" s="10">
        <v>6.2</v>
      </c>
      <c r="CB14" s="10"/>
      <c r="CC14" s="10">
        <v>8.6999999999999993</v>
      </c>
      <c r="CD14" s="10"/>
      <c r="CE14" s="10"/>
      <c r="CF14" s="10"/>
      <c r="CG14" s="10">
        <v>7</v>
      </c>
      <c r="CH14" s="10"/>
      <c r="CI14" s="10">
        <v>10</v>
      </c>
      <c r="CJ14" s="10"/>
      <c r="CK14" s="10"/>
      <c r="CL14" s="10"/>
      <c r="CM14" s="10"/>
      <c r="CN14" s="10">
        <v>7.6</v>
      </c>
      <c r="CO14" s="10">
        <v>6</v>
      </c>
      <c r="CP14" s="10">
        <v>5.6</v>
      </c>
      <c r="CQ14" s="10">
        <v>9.5</v>
      </c>
      <c r="CR14" s="10">
        <v>6.9</v>
      </c>
      <c r="CS14" s="10"/>
      <c r="CT14" s="10"/>
      <c r="CU14" s="10"/>
      <c r="CV14" s="10"/>
      <c r="CW14" s="10"/>
      <c r="CX14" s="10"/>
      <c r="CY14" s="10">
        <v>9.5</v>
      </c>
      <c r="CZ14" s="10"/>
      <c r="DA14" s="10"/>
      <c r="DB14" s="10"/>
      <c r="DC14" s="10"/>
      <c r="DD14" s="10"/>
      <c r="DE14" s="10"/>
      <c r="DF14" s="10">
        <v>6</v>
      </c>
      <c r="DG14" s="10">
        <v>5</v>
      </c>
      <c r="DH14" s="10">
        <v>6</v>
      </c>
      <c r="DI14" s="10"/>
      <c r="DJ14" s="10">
        <v>7</v>
      </c>
      <c r="DK14" s="10">
        <v>9.1999999999999993</v>
      </c>
      <c r="DL14" s="10"/>
      <c r="DM14" s="10">
        <v>6</v>
      </c>
      <c r="DN14" s="10"/>
      <c r="DO14" s="10">
        <v>6.3</v>
      </c>
      <c r="DP14" s="10"/>
      <c r="DQ14" s="10"/>
      <c r="DR14" s="10">
        <v>10</v>
      </c>
      <c r="DS14" s="10"/>
      <c r="DT14" s="10"/>
      <c r="DU14" s="10">
        <v>6</v>
      </c>
      <c r="DV14" s="10"/>
      <c r="DW14" s="10"/>
      <c r="DX14" s="10">
        <v>10.5</v>
      </c>
      <c r="DY14" s="10">
        <v>6</v>
      </c>
      <c r="DZ14" s="10"/>
      <c r="EA14" s="10"/>
      <c r="EB14" s="10"/>
      <c r="EC14" s="10"/>
      <c r="ED14" s="10"/>
      <c r="EE14" s="10">
        <v>6.2</v>
      </c>
      <c r="EF14" s="10"/>
      <c r="EG14" s="10"/>
      <c r="EH14" s="10"/>
      <c r="EI14" s="10"/>
      <c r="EJ14" s="10"/>
      <c r="EK14" s="10">
        <v>5.2</v>
      </c>
      <c r="EL14" s="10"/>
      <c r="EM14" s="10">
        <v>10</v>
      </c>
      <c r="EN14" s="10"/>
      <c r="EO14" s="10">
        <v>9.1999999999999993</v>
      </c>
      <c r="EP14" s="10"/>
      <c r="EQ14" s="10"/>
      <c r="ER14" s="10">
        <v>12</v>
      </c>
      <c r="ES14" s="10"/>
      <c r="ET14" s="10">
        <v>14.3</v>
      </c>
      <c r="EU14" s="10"/>
      <c r="EV14" s="10"/>
      <c r="EW14" s="10"/>
      <c r="EX14" s="10">
        <v>11.3</v>
      </c>
      <c r="EY14" s="10"/>
      <c r="EZ14" s="10"/>
      <c r="FA14" s="10"/>
      <c r="FB14" s="10"/>
      <c r="FC14" s="10"/>
      <c r="FD14" s="10"/>
      <c r="FE14" s="10">
        <v>9.6</v>
      </c>
      <c r="FF14" s="10"/>
      <c r="FG14" s="10"/>
      <c r="FH14" s="10"/>
      <c r="FI14" s="10"/>
      <c r="FJ14" s="10">
        <v>10</v>
      </c>
      <c r="FK14" s="10"/>
      <c r="FL14" s="10">
        <v>4.8</v>
      </c>
      <c r="FM14" s="10"/>
      <c r="FN14" s="16">
        <v>21.1</v>
      </c>
      <c r="FO14" s="10" t="s">
        <v>37</v>
      </c>
      <c r="FP14" s="10"/>
      <c r="FQ14" s="10"/>
      <c r="FR14" s="10">
        <v>2</v>
      </c>
      <c r="FS14" s="10"/>
      <c r="FT14" s="10">
        <v>4</v>
      </c>
      <c r="FU14" s="10"/>
      <c r="FV14" s="10"/>
      <c r="FW14" s="10"/>
      <c r="FX14" s="16">
        <v>21.1</v>
      </c>
      <c r="FY14" s="10"/>
      <c r="FZ14" s="10">
        <v>6</v>
      </c>
      <c r="GA14" s="10"/>
      <c r="GB14" s="10"/>
      <c r="GC14" s="10"/>
      <c r="GD14" s="10">
        <v>10</v>
      </c>
      <c r="GE14" s="10"/>
      <c r="GF14" s="10"/>
      <c r="GG14" s="10">
        <v>4</v>
      </c>
      <c r="GH14" s="10"/>
      <c r="GI14" s="10"/>
      <c r="GJ14" s="10"/>
      <c r="GK14" s="10"/>
      <c r="GL14" s="10">
        <v>7.7</v>
      </c>
      <c r="GM14" s="10"/>
      <c r="GN14" s="10"/>
      <c r="GO14" s="10"/>
      <c r="GP14" s="10"/>
      <c r="GQ14" s="10">
        <v>3.2</v>
      </c>
      <c r="GR14" s="10"/>
      <c r="GS14" s="10"/>
      <c r="GT14" s="10">
        <v>15</v>
      </c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3"/>
      <c r="HQ14" s="13"/>
      <c r="HR14" s="13"/>
      <c r="HS14" s="13"/>
      <c r="HT14" s="13"/>
      <c r="HU14" s="13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</row>
    <row r="15" spans="1:387" x14ac:dyDescent="0.25">
      <c r="A15" s="7">
        <f t="shared" si="0"/>
        <v>12</v>
      </c>
      <c r="B15" s="13">
        <f>SUM(D15:M15)</f>
        <v>43</v>
      </c>
      <c r="C15" s="13"/>
      <c r="D15" s="43"/>
      <c r="E15" s="59"/>
      <c r="F15" s="15"/>
      <c r="G15" s="55"/>
      <c r="H15" s="45"/>
      <c r="I15" s="46">
        <v>4</v>
      </c>
      <c r="J15" s="44"/>
      <c r="K15" s="15">
        <v>2</v>
      </c>
      <c r="L15" s="15">
        <v>37</v>
      </c>
      <c r="M15" s="15"/>
      <c r="N15" s="14" t="s">
        <v>192</v>
      </c>
      <c r="O15" s="14" t="s">
        <v>57</v>
      </c>
      <c r="P15" s="15">
        <v>1965</v>
      </c>
      <c r="Q15" s="12">
        <f>SUM(T15:WO15)</f>
        <v>423.1</v>
      </c>
      <c r="R15" s="13">
        <f>COUNTIF(T15:WO15,"&gt;0")</f>
        <v>43</v>
      </c>
      <c r="S15" s="10"/>
      <c r="T15" s="10"/>
      <c r="U15" s="10">
        <v>9.5</v>
      </c>
      <c r="V15" s="10"/>
      <c r="W15" s="10"/>
      <c r="X15" s="10"/>
      <c r="Y15" s="10"/>
      <c r="Z15" s="10"/>
      <c r="AA15" s="10">
        <v>11.5</v>
      </c>
      <c r="AB15" s="10"/>
      <c r="AC15" s="10"/>
      <c r="AD15" s="10"/>
      <c r="AE15" s="10"/>
      <c r="AF15" s="10"/>
      <c r="AG15" s="10"/>
      <c r="AH15" s="10">
        <v>9.6</v>
      </c>
      <c r="AI15" s="10"/>
      <c r="AJ15" s="16">
        <v>21.1</v>
      </c>
      <c r="AK15" s="10">
        <v>11.8</v>
      </c>
      <c r="AL15" s="10"/>
      <c r="AM15" s="10"/>
      <c r="AN15" s="10"/>
      <c r="AO15" s="10"/>
      <c r="AP15" s="10"/>
      <c r="AQ15" s="10" t="s">
        <v>452</v>
      </c>
      <c r="AR15" s="10" t="s">
        <v>37</v>
      </c>
      <c r="AS15" s="10">
        <v>8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>
        <v>5</v>
      </c>
      <c r="BF15" s="10">
        <v>16.7</v>
      </c>
      <c r="BG15" s="10"/>
      <c r="BH15" s="10"/>
      <c r="BI15" s="10"/>
      <c r="BJ15" s="10"/>
      <c r="BK15" s="10">
        <v>8.6</v>
      </c>
      <c r="BL15" s="10">
        <v>6.4</v>
      </c>
      <c r="BM15" s="10"/>
      <c r="BN15" s="10"/>
      <c r="BO15" s="10"/>
      <c r="BP15" s="10"/>
      <c r="BQ15" s="10"/>
      <c r="BR15" s="10">
        <v>9.5</v>
      </c>
      <c r="BS15" s="10"/>
      <c r="BT15" s="10"/>
      <c r="BU15" s="10">
        <v>8</v>
      </c>
      <c r="BV15" s="10"/>
      <c r="BW15" s="10">
        <v>6.3</v>
      </c>
      <c r="BX15" s="10"/>
      <c r="BY15" s="10"/>
      <c r="BZ15" s="10"/>
      <c r="CA15" s="10">
        <v>6.2</v>
      </c>
      <c r="CB15" s="10"/>
      <c r="CC15" s="10"/>
      <c r="CD15" s="10">
        <v>7.4</v>
      </c>
      <c r="CE15" s="10"/>
      <c r="CF15" s="10"/>
      <c r="CG15" s="10">
        <v>7</v>
      </c>
      <c r="CH15" s="10"/>
      <c r="CI15" s="10">
        <v>10</v>
      </c>
      <c r="CJ15" s="10"/>
      <c r="CK15" s="10"/>
      <c r="CL15" s="10"/>
      <c r="CM15" s="10"/>
      <c r="CN15" s="10">
        <v>7.6</v>
      </c>
      <c r="CO15" s="10">
        <v>6</v>
      </c>
      <c r="CP15" s="10"/>
      <c r="CQ15" s="10">
        <v>9.5</v>
      </c>
      <c r="CR15" s="10">
        <v>6.9</v>
      </c>
      <c r="CS15" s="10"/>
      <c r="CT15" s="10"/>
      <c r="CU15" s="10"/>
      <c r="CV15" s="10"/>
      <c r="CW15" s="10">
        <v>6.7</v>
      </c>
      <c r="CX15" s="10">
        <v>5.3</v>
      </c>
      <c r="CY15" s="10">
        <v>9.5</v>
      </c>
      <c r="CZ15" s="10"/>
      <c r="DA15" s="10"/>
      <c r="DB15" s="10"/>
      <c r="DC15" s="10"/>
      <c r="DD15" s="10"/>
      <c r="DE15" s="10"/>
      <c r="DF15" s="10">
        <v>6</v>
      </c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>
        <v>10</v>
      </c>
      <c r="DS15" s="10"/>
      <c r="DT15" s="10"/>
      <c r="DU15" s="10"/>
      <c r="DV15" s="10"/>
      <c r="DW15" s="10"/>
      <c r="DX15" s="10">
        <v>10.5</v>
      </c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6">
        <v>21.1</v>
      </c>
      <c r="EK15" s="10"/>
      <c r="EL15" s="10"/>
      <c r="EM15" s="10">
        <v>10</v>
      </c>
      <c r="EN15" s="10"/>
      <c r="EO15" s="10">
        <v>9.1999999999999993</v>
      </c>
      <c r="EP15" s="10"/>
      <c r="EQ15" s="10"/>
      <c r="ER15" s="10"/>
      <c r="ES15" s="10"/>
      <c r="ET15" s="10">
        <v>14.3</v>
      </c>
      <c r="EU15" s="10"/>
      <c r="EV15" s="10">
        <v>8.8000000000000007</v>
      </c>
      <c r="EW15" s="16">
        <v>21.1</v>
      </c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>
        <v>8.5</v>
      </c>
      <c r="FJ15" s="10"/>
      <c r="FK15" s="10"/>
      <c r="FL15" s="10"/>
      <c r="FM15" s="10"/>
      <c r="FN15" s="10"/>
      <c r="FO15" s="10">
        <v>12</v>
      </c>
      <c r="FP15" s="10"/>
      <c r="FQ15" s="10">
        <v>12.5</v>
      </c>
      <c r="FR15" s="10">
        <v>2</v>
      </c>
      <c r="FS15" s="10"/>
      <c r="FT15" s="10"/>
      <c r="FU15" s="10"/>
      <c r="FV15" s="10"/>
      <c r="FW15" s="10"/>
      <c r="FX15" s="16">
        <v>21.1</v>
      </c>
      <c r="FY15" s="10">
        <v>10</v>
      </c>
      <c r="FZ15" s="10"/>
      <c r="GA15" s="10"/>
      <c r="GB15" s="10"/>
      <c r="GC15" s="10"/>
      <c r="GD15" s="10"/>
      <c r="GE15" s="10"/>
      <c r="GF15" s="10"/>
      <c r="GG15" s="10">
        <v>6</v>
      </c>
      <c r="GH15" s="10"/>
      <c r="GI15" s="10"/>
      <c r="GJ15" s="10"/>
      <c r="GK15" s="10"/>
      <c r="GL15" s="10">
        <v>7.7</v>
      </c>
      <c r="GM15" s="10"/>
      <c r="GN15" s="10"/>
      <c r="GO15" s="10"/>
      <c r="GP15" s="10"/>
      <c r="GQ15" s="10">
        <v>3.2</v>
      </c>
      <c r="GR15" s="10"/>
      <c r="GS15" s="10"/>
      <c r="GT15" s="10">
        <v>15</v>
      </c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3"/>
      <c r="HG15" s="10"/>
      <c r="HH15" s="13"/>
      <c r="HI15" s="13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7"/>
      <c r="NU15" s="17"/>
      <c r="NV15" s="13"/>
      <c r="NW15" s="17"/>
    </row>
    <row r="16" spans="1:387" x14ac:dyDescent="0.25">
      <c r="A16" s="7">
        <f t="shared" si="0"/>
        <v>13</v>
      </c>
      <c r="B16" s="13">
        <f>SUM(D16:M16)</f>
        <v>55</v>
      </c>
      <c r="C16" s="13"/>
      <c r="D16" s="43"/>
      <c r="E16" s="59"/>
      <c r="F16" s="15"/>
      <c r="G16" s="55"/>
      <c r="H16" s="45"/>
      <c r="I16" s="46"/>
      <c r="J16" s="44"/>
      <c r="K16" s="15">
        <v>4</v>
      </c>
      <c r="L16" s="15">
        <v>51</v>
      </c>
      <c r="M16" s="15"/>
      <c r="N16" s="14" t="s">
        <v>201</v>
      </c>
      <c r="O16" s="14" t="s">
        <v>130</v>
      </c>
      <c r="P16" s="15">
        <v>1956</v>
      </c>
      <c r="Q16" s="12">
        <f>SUM(T16:WO16)</f>
        <v>412.09999999999997</v>
      </c>
      <c r="R16" s="13">
        <f>COUNTIF(T16:WO16,"&gt;0")</f>
        <v>55</v>
      </c>
      <c r="S16" s="10"/>
      <c r="T16" s="10"/>
      <c r="U16" s="10">
        <v>9.5</v>
      </c>
      <c r="V16" s="10"/>
      <c r="W16" s="10"/>
      <c r="X16" s="10"/>
      <c r="Y16" s="10"/>
      <c r="Z16" s="10"/>
      <c r="AA16" s="10"/>
      <c r="AB16" s="10"/>
      <c r="AC16" s="10"/>
      <c r="AD16" s="10"/>
      <c r="AE16" s="10">
        <v>8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>
        <v>10</v>
      </c>
      <c r="AY16" s="10"/>
      <c r="AZ16" s="10"/>
      <c r="BA16" s="10"/>
      <c r="BB16" s="10"/>
      <c r="BC16" s="10"/>
      <c r="BD16" s="10">
        <v>6</v>
      </c>
      <c r="BE16" s="10">
        <v>5</v>
      </c>
      <c r="BF16" s="10"/>
      <c r="BG16" s="10"/>
      <c r="BH16" s="10">
        <v>5.8</v>
      </c>
      <c r="BI16" s="10">
        <v>1</v>
      </c>
      <c r="BJ16" s="10">
        <v>6</v>
      </c>
      <c r="BK16" s="10">
        <v>8.6</v>
      </c>
      <c r="BL16" s="10"/>
      <c r="BM16" s="10">
        <v>7.7</v>
      </c>
      <c r="BN16" s="10"/>
      <c r="BO16" s="10"/>
      <c r="BP16" s="10"/>
      <c r="BQ16" s="10"/>
      <c r="BR16" s="10">
        <v>9.5</v>
      </c>
      <c r="BS16" s="10"/>
      <c r="BT16" s="10"/>
      <c r="BU16" s="10">
        <v>8</v>
      </c>
      <c r="BV16" s="10"/>
      <c r="BW16" s="10">
        <v>6.3</v>
      </c>
      <c r="BX16" s="10"/>
      <c r="BY16" s="10">
        <v>6.5</v>
      </c>
      <c r="BZ16" s="10"/>
      <c r="CA16" s="10"/>
      <c r="CB16" s="10">
        <v>6.5</v>
      </c>
      <c r="CC16" s="10">
        <v>8.6999999999999993</v>
      </c>
      <c r="CD16" s="10">
        <v>7.4</v>
      </c>
      <c r="CE16" s="10"/>
      <c r="CF16" s="10"/>
      <c r="CG16" s="10">
        <v>7</v>
      </c>
      <c r="CH16" s="10"/>
      <c r="CI16" s="10">
        <v>10</v>
      </c>
      <c r="CJ16" s="10"/>
      <c r="CK16" s="10">
        <v>5.8</v>
      </c>
      <c r="CL16" s="10">
        <v>5</v>
      </c>
      <c r="CM16" s="10"/>
      <c r="CN16" s="10">
        <v>7.6</v>
      </c>
      <c r="CO16" s="10"/>
      <c r="CP16" s="10">
        <v>5.6</v>
      </c>
      <c r="CQ16" s="10">
        <v>9.5</v>
      </c>
      <c r="CR16" s="10">
        <v>6.9</v>
      </c>
      <c r="CS16" s="10"/>
      <c r="CT16" s="10"/>
      <c r="CU16" s="10"/>
      <c r="CV16" s="10"/>
      <c r="CW16" s="10"/>
      <c r="CX16" s="10"/>
      <c r="CY16" s="10">
        <v>9.5</v>
      </c>
      <c r="CZ16" s="10"/>
      <c r="DA16" s="10"/>
      <c r="DB16" s="10"/>
      <c r="DC16" s="10">
        <v>5.7</v>
      </c>
      <c r="DD16" s="10"/>
      <c r="DE16" s="10"/>
      <c r="DF16" s="10"/>
      <c r="DG16" s="10">
        <v>9.1999999999999993</v>
      </c>
      <c r="DH16" s="10">
        <v>6</v>
      </c>
      <c r="DI16" s="10"/>
      <c r="DJ16" s="10">
        <v>7</v>
      </c>
      <c r="DK16" s="10">
        <v>9.1999999999999993</v>
      </c>
      <c r="DL16" s="10"/>
      <c r="DM16" s="10">
        <v>6</v>
      </c>
      <c r="DN16" s="10"/>
      <c r="DO16" s="10">
        <v>6.3</v>
      </c>
      <c r="DP16" s="10"/>
      <c r="DQ16" s="10"/>
      <c r="DR16" s="10">
        <v>10</v>
      </c>
      <c r="DS16" s="10"/>
      <c r="DT16" s="10"/>
      <c r="DU16" s="10"/>
      <c r="DV16" s="10"/>
      <c r="DW16" s="10"/>
      <c r="DX16" s="10">
        <v>10.5</v>
      </c>
      <c r="DY16" s="10"/>
      <c r="DZ16" s="10">
        <v>8</v>
      </c>
      <c r="EA16" s="10">
        <v>10</v>
      </c>
      <c r="EB16" s="10"/>
      <c r="EC16" s="10"/>
      <c r="ED16" s="10"/>
      <c r="EE16" s="10"/>
      <c r="EF16" s="10">
        <v>6</v>
      </c>
      <c r="EG16" s="10"/>
      <c r="EH16" s="10">
        <v>10</v>
      </c>
      <c r="EI16" s="10"/>
      <c r="EJ16" s="10"/>
      <c r="EK16" s="10" t="s">
        <v>37</v>
      </c>
      <c r="EL16" s="10">
        <v>6</v>
      </c>
      <c r="EM16" s="10">
        <v>10</v>
      </c>
      <c r="EN16" s="10"/>
      <c r="EO16" s="10">
        <v>9.1999999999999993</v>
      </c>
      <c r="EP16" s="10"/>
      <c r="EQ16" s="10"/>
      <c r="ER16" s="10"/>
      <c r="ES16" s="10"/>
      <c r="ET16" s="10"/>
      <c r="EU16" s="10"/>
      <c r="EV16" s="10">
        <v>8.8000000000000007</v>
      </c>
      <c r="EW16" s="10"/>
      <c r="EX16" s="10"/>
      <c r="EY16" s="10"/>
      <c r="EZ16" s="10"/>
      <c r="FA16" s="10"/>
      <c r="FB16" s="10"/>
      <c r="FC16" s="10"/>
      <c r="FD16" s="10"/>
      <c r="FE16" s="10">
        <v>9.6</v>
      </c>
      <c r="FF16" s="10"/>
      <c r="FG16" s="10"/>
      <c r="FH16" s="10"/>
      <c r="FI16" s="10">
        <v>8.5</v>
      </c>
      <c r="FJ16" s="10"/>
      <c r="FK16" s="10"/>
      <c r="FL16" s="10">
        <v>4.8</v>
      </c>
      <c r="FM16" s="10"/>
      <c r="FN16" s="10"/>
      <c r="FO16" s="10">
        <v>12</v>
      </c>
      <c r="FP16" s="10"/>
      <c r="FQ16" s="10">
        <v>12.5</v>
      </c>
      <c r="FR16" s="10">
        <v>2</v>
      </c>
      <c r="FS16" s="10"/>
      <c r="FT16" s="10">
        <v>4</v>
      </c>
      <c r="FU16" s="10"/>
      <c r="FV16" s="10"/>
      <c r="FW16" s="10"/>
      <c r="FX16" s="10"/>
      <c r="FY16" s="10"/>
      <c r="FZ16" s="10">
        <v>6</v>
      </c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>
        <v>7.7</v>
      </c>
      <c r="GM16" s="10"/>
      <c r="GN16" s="10"/>
      <c r="GO16" s="10">
        <v>9</v>
      </c>
      <c r="GP16" s="10"/>
      <c r="GQ16" s="10">
        <v>3.2</v>
      </c>
      <c r="GR16" s="10">
        <v>7.5</v>
      </c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</row>
    <row r="17" spans="1:387" x14ac:dyDescent="0.25">
      <c r="A17" s="7">
        <f t="shared" si="0"/>
        <v>14</v>
      </c>
      <c r="B17" s="13">
        <f>SUM(D17:M17)</f>
        <v>35</v>
      </c>
      <c r="C17" s="13"/>
      <c r="D17" s="43"/>
      <c r="E17" s="59"/>
      <c r="F17" s="15"/>
      <c r="G17" s="55"/>
      <c r="H17" s="45"/>
      <c r="I17" s="46">
        <v>8</v>
      </c>
      <c r="J17" s="44"/>
      <c r="K17" s="15"/>
      <c r="L17" s="15">
        <v>26</v>
      </c>
      <c r="M17" s="15">
        <v>1</v>
      </c>
      <c r="N17" s="14" t="s">
        <v>151</v>
      </c>
      <c r="O17" s="14" t="s">
        <v>152</v>
      </c>
      <c r="P17" s="15">
        <v>1981</v>
      </c>
      <c r="Q17" s="12">
        <f>SUM(T17:WO17)</f>
        <v>377.80000000000007</v>
      </c>
      <c r="R17" s="13">
        <f>COUNTIF(T17:WO17,"&gt;0")</f>
        <v>35</v>
      </c>
      <c r="S17" s="10"/>
      <c r="T17" s="10"/>
      <c r="U17" s="10"/>
      <c r="V17" s="10"/>
      <c r="W17" s="10"/>
      <c r="X17" s="16">
        <v>21.1</v>
      </c>
      <c r="Y17" s="10"/>
      <c r="Z17" s="10"/>
      <c r="AA17" s="10"/>
      <c r="AB17" s="10">
        <v>10</v>
      </c>
      <c r="AC17" s="10"/>
      <c r="AD17" s="10"/>
      <c r="AE17" s="10"/>
      <c r="AF17" s="16">
        <v>21.1</v>
      </c>
      <c r="AG17" s="10"/>
      <c r="AH17" s="10">
        <v>10</v>
      </c>
      <c r="AI17" s="10"/>
      <c r="AJ17" s="16">
        <v>21.1</v>
      </c>
      <c r="AK17" s="10"/>
      <c r="AL17" s="10"/>
      <c r="AM17" s="10"/>
      <c r="AN17" s="10">
        <v>10</v>
      </c>
      <c r="AO17" s="10"/>
      <c r="AP17" s="10"/>
      <c r="AQ17" s="10"/>
      <c r="AR17" s="10"/>
      <c r="AS17" s="10"/>
      <c r="AT17" s="10"/>
      <c r="AU17" s="10"/>
      <c r="AV17" s="10">
        <v>5</v>
      </c>
      <c r="AW17" s="10">
        <v>2.5</v>
      </c>
      <c r="AX17" s="10"/>
      <c r="AY17" s="10"/>
      <c r="AZ17" s="10"/>
      <c r="BA17" s="10"/>
      <c r="BB17" s="10"/>
      <c r="BC17" s="16">
        <v>21.1</v>
      </c>
      <c r="BD17" s="10"/>
      <c r="BE17" s="10">
        <v>5</v>
      </c>
      <c r="BF17" s="10"/>
      <c r="BG17" s="10"/>
      <c r="BH17" s="10">
        <v>5.8</v>
      </c>
      <c r="BI17" s="10"/>
      <c r="BJ17" s="10"/>
      <c r="BK17" s="10"/>
      <c r="BL17" s="10"/>
      <c r="BM17" s="10">
        <v>7.7</v>
      </c>
      <c r="BN17" s="10"/>
      <c r="BO17" s="10"/>
      <c r="BP17" s="10"/>
      <c r="BQ17" s="10"/>
      <c r="BR17" s="10"/>
      <c r="BS17" s="10"/>
      <c r="BT17" s="10">
        <v>5</v>
      </c>
      <c r="BU17" s="10"/>
      <c r="BV17" s="10"/>
      <c r="BW17" s="10">
        <v>6.3</v>
      </c>
      <c r="BX17" s="10"/>
      <c r="BY17" s="10"/>
      <c r="BZ17" s="10"/>
      <c r="CA17" s="10">
        <v>6.2</v>
      </c>
      <c r="CB17" s="10">
        <v>6.5</v>
      </c>
      <c r="CC17" s="10"/>
      <c r="CD17" s="10"/>
      <c r="CE17" s="10"/>
      <c r="CF17" s="10"/>
      <c r="CG17" s="10"/>
      <c r="CH17" s="10"/>
      <c r="CI17" s="10">
        <v>10</v>
      </c>
      <c r="CJ17" s="10"/>
      <c r="CK17" s="10"/>
      <c r="CL17" s="10">
        <v>5</v>
      </c>
      <c r="CM17" s="10"/>
      <c r="CN17" s="10"/>
      <c r="CO17" s="10"/>
      <c r="CP17" s="10">
        <v>5.6</v>
      </c>
      <c r="CQ17" s="10">
        <v>9.5</v>
      </c>
      <c r="CR17" s="10">
        <v>6.9</v>
      </c>
      <c r="CS17" s="10"/>
      <c r="CT17" s="10">
        <v>7.5</v>
      </c>
      <c r="CU17" s="10"/>
      <c r="CV17" s="10"/>
      <c r="CW17" s="10">
        <v>6.7</v>
      </c>
      <c r="CX17" s="10"/>
      <c r="CY17" s="10"/>
      <c r="CZ17" s="10"/>
      <c r="DA17" s="10"/>
      <c r="DB17" s="16">
        <v>21.1</v>
      </c>
      <c r="DC17" s="10"/>
      <c r="DD17" s="10"/>
      <c r="DE17" s="10"/>
      <c r="DF17" s="10">
        <v>6</v>
      </c>
      <c r="DG17" s="10"/>
      <c r="DH17" s="10"/>
      <c r="DI17" s="10"/>
      <c r="DJ17" s="10"/>
      <c r="DK17" s="10"/>
      <c r="DL17" s="10"/>
      <c r="DM17" s="10">
        <v>6</v>
      </c>
      <c r="DN17" s="10"/>
      <c r="DO17" s="10"/>
      <c r="DP17" s="10"/>
      <c r="DQ17" s="10">
        <v>15.5</v>
      </c>
      <c r="DR17" s="10"/>
      <c r="DS17" s="10"/>
      <c r="DT17" s="10"/>
      <c r="DU17" s="10"/>
      <c r="DV17" s="10"/>
      <c r="DW17" s="10"/>
      <c r="DX17" s="10"/>
      <c r="DY17" s="10">
        <v>6</v>
      </c>
      <c r="DZ17" s="10"/>
      <c r="EA17" s="10"/>
      <c r="EB17" s="10"/>
      <c r="EC17" s="10"/>
      <c r="ED17" s="10"/>
      <c r="EE17" s="10"/>
      <c r="EF17" s="10"/>
      <c r="EG17" s="10">
        <v>10</v>
      </c>
      <c r="EH17" s="10"/>
      <c r="EI17" s="10"/>
      <c r="EJ17" s="10"/>
      <c r="EK17" s="10"/>
      <c r="EL17" s="10"/>
      <c r="EM17" s="10">
        <v>10</v>
      </c>
      <c r="EN17" s="16">
        <v>21.1</v>
      </c>
      <c r="EO17" s="10"/>
      <c r="EP17" s="10"/>
      <c r="EQ17" s="10"/>
      <c r="ER17" s="10"/>
      <c r="ES17" s="10"/>
      <c r="ET17" s="10">
        <v>14.3</v>
      </c>
      <c r="EU17" s="10"/>
      <c r="EV17" s="10"/>
      <c r="EW17" s="10"/>
      <c r="EX17" s="10"/>
      <c r="EY17" s="16">
        <v>21.1</v>
      </c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>
        <v>10</v>
      </c>
      <c r="FK17" s="10"/>
      <c r="FL17" s="10"/>
      <c r="FM17" s="10"/>
      <c r="FN17" s="16">
        <v>21.1</v>
      </c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3"/>
      <c r="HK17" s="13"/>
      <c r="HL17" s="13"/>
      <c r="HM17" s="13"/>
      <c r="HN17" s="13"/>
      <c r="HO17" s="13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3"/>
      <c r="NF17" s="10"/>
      <c r="NG17" s="13"/>
      <c r="NH17" s="10"/>
      <c r="NI17" s="13"/>
      <c r="NJ17" s="13"/>
      <c r="NK17" s="13"/>
      <c r="NL17" s="13"/>
      <c r="NM17" s="13"/>
      <c r="NN17" s="10"/>
      <c r="NO17" s="13"/>
      <c r="NP17" s="10"/>
      <c r="NQ17" s="10"/>
      <c r="NR17" s="13"/>
      <c r="NS17" s="10"/>
      <c r="NT17" s="10"/>
      <c r="NU17" s="10"/>
      <c r="NV17" s="13"/>
      <c r="NW17" s="10"/>
    </row>
    <row r="18" spans="1:387" x14ac:dyDescent="0.25">
      <c r="A18" s="7">
        <f t="shared" si="0"/>
        <v>15</v>
      </c>
      <c r="B18" s="13">
        <f>SUM(D18:M18)</f>
        <v>45</v>
      </c>
      <c r="C18" s="13"/>
      <c r="D18" s="43"/>
      <c r="E18" s="59"/>
      <c r="F18" s="15"/>
      <c r="G18" s="55">
        <v>1</v>
      </c>
      <c r="H18" s="45"/>
      <c r="I18" s="46"/>
      <c r="J18" s="44"/>
      <c r="K18" s="15">
        <v>5</v>
      </c>
      <c r="L18" s="15">
        <v>37</v>
      </c>
      <c r="M18" s="15">
        <v>2</v>
      </c>
      <c r="N18" s="14" t="s">
        <v>175</v>
      </c>
      <c r="O18" s="14" t="s">
        <v>176</v>
      </c>
      <c r="P18" s="15">
        <v>1954</v>
      </c>
      <c r="Q18" s="12">
        <f>SUM(T18:WO18)</f>
        <v>376.5</v>
      </c>
      <c r="R18" s="13">
        <f>COUNTIF(T18:WO18,"&gt;0")</f>
        <v>45</v>
      </c>
      <c r="S18" s="10"/>
      <c r="T18" s="10"/>
      <c r="U18" s="10">
        <v>9.5</v>
      </c>
      <c r="V18" s="10"/>
      <c r="W18" s="10"/>
      <c r="X18" s="10"/>
      <c r="Y18" s="10"/>
      <c r="Z18" s="28">
        <v>42.2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>
        <v>2.5</v>
      </c>
      <c r="AX18" s="10">
        <v>10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>
        <v>5.8</v>
      </c>
      <c r="BI18" s="10">
        <v>1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>
        <v>6.5</v>
      </c>
      <c r="CC18" s="10">
        <v>8.6999999999999993</v>
      </c>
      <c r="CD18" s="10">
        <v>7.4</v>
      </c>
      <c r="CE18" s="10"/>
      <c r="CF18" s="10"/>
      <c r="CG18" s="10">
        <v>7</v>
      </c>
      <c r="CH18" s="10"/>
      <c r="CI18" s="10">
        <v>10</v>
      </c>
      <c r="CJ18" s="10"/>
      <c r="CK18" s="10"/>
      <c r="CL18" s="10">
        <v>5</v>
      </c>
      <c r="CM18" s="10"/>
      <c r="CN18" s="10">
        <v>7.6</v>
      </c>
      <c r="CO18" s="10">
        <v>6</v>
      </c>
      <c r="CP18" s="10">
        <v>5.6</v>
      </c>
      <c r="CQ18" s="10">
        <v>9.5</v>
      </c>
      <c r="CR18" s="10">
        <v>6.9</v>
      </c>
      <c r="CS18" s="10"/>
      <c r="CT18" s="10"/>
      <c r="CU18" s="10"/>
      <c r="CV18" s="10"/>
      <c r="CW18" s="10"/>
      <c r="CX18" s="10">
        <v>5.3</v>
      </c>
      <c r="CY18" s="10">
        <v>9.5</v>
      </c>
      <c r="CZ18" s="10"/>
      <c r="DA18" s="10"/>
      <c r="DB18" s="10"/>
      <c r="DC18" s="10">
        <v>5.7</v>
      </c>
      <c r="DD18" s="10"/>
      <c r="DE18" s="10"/>
      <c r="DF18" s="10">
        <v>6</v>
      </c>
      <c r="DG18" s="10">
        <v>9.1999999999999993</v>
      </c>
      <c r="DH18" s="10">
        <v>6</v>
      </c>
      <c r="DI18" s="10"/>
      <c r="DJ18" s="10"/>
      <c r="DK18" s="10"/>
      <c r="DL18" s="10"/>
      <c r="DM18" s="10">
        <v>6</v>
      </c>
      <c r="DN18" s="10"/>
      <c r="DO18" s="10">
        <v>6.3</v>
      </c>
      <c r="DP18" s="10"/>
      <c r="DQ18" s="10"/>
      <c r="DR18" s="10">
        <v>10</v>
      </c>
      <c r="DS18" s="10"/>
      <c r="DT18" s="10"/>
      <c r="DU18" s="10">
        <v>6</v>
      </c>
      <c r="DV18" s="10"/>
      <c r="DW18" s="10"/>
      <c r="DX18" s="10"/>
      <c r="DY18" s="10"/>
      <c r="DZ18" s="10"/>
      <c r="EA18" s="10">
        <v>10</v>
      </c>
      <c r="EB18" s="10"/>
      <c r="EC18" s="10">
        <v>5</v>
      </c>
      <c r="ED18" s="10"/>
      <c r="EE18" s="10">
        <v>6.2</v>
      </c>
      <c r="EF18" s="10"/>
      <c r="EG18" s="10"/>
      <c r="EH18" s="10"/>
      <c r="EI18" s="10"/>
      <c r="EJ18" s="10"/>
      <c r="EK18" s="10"/>
      <c r="EL18" s="10"/>
      <c r="EM18" s="10">
        <v>10</v>
      </c>
      <c r="EN18" s="10"/>
      <c r="EO18" s="10">
        <v>9.1999999999999993</v>
      </c>
      <c r="EP18" s="10"/>
      <c r="EQ18" s="10"/>
      <c r="ER18" s="10"/>
      <c r="ES18" s="10"/>
      <c r="ET18" s="10">
        <v>14.3</v>
      </c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>
        <v>9.6</v>
      </c>
      <c r="FF18" s="10"/>
      <c r="FG18" s="10"/>
      <c r="FH18" s="10"/>
      <c r="FI18" s="10"/>
      <c r="FJ18" s="10">
        <v>10</v>
      </c>
      <c r="FK18" s="10"/>
      <c r="FL18" s="10">
        <v>4.8</v>
      </c>
      <c r="FM18" s="10"/>
      <c r="FN18" s="10"/>
      <c r="FO18" s="10"/>
      <c r="FP18" s="10"/>
      <c r="FQ18" s="10">
        <v>12.5</v>
      </c>
      <c r="FR18" s="10">
        <v>2</v>
      </c>
      <c r="FS18" s="10"/>
      <c r="FT18" s="10">
        <v>4</v>
      </c>
      <c r="FU18" s="10"/>
      <c r="FV18" s="10">
        <v>15</v>
      </c>
      <c r="FW18" s="10"/>
      <c r="FX18" s="10"/>
      <c r="FY18" s="10"/>
      <c r="FZ18" s="10">
        <v>6</v>
      </c>
      <c r="GA18" s="10"/>
      <c r="GB18" s="10"/>
      <c r="GC18" s="10"/>
      <c r="GD18" s="10">
        <v>10</v>
      </c>
      <c r="GE18" s="10"/>
      <c r="GF18" s="10"/>
      <c r="GG18" s="10">
        <v>4</v>
      </c>
      <c r="GH18" s="10"/>
      <c r="GI18" s="10"/>
      <c r="GJ18" s="10"/>
      <c r="GK18" s="10"/>
      <c r="GL18" s="10">
        <v>7.7</v>
      </c>
      <c r="GM18" s="10"/>
      <c r="GN18" s="10"/>
      <c r="GO18" s="10"/>
      <c r="GP18" s="10"/>
      <c r="GQ18" s="10"/>
      <c r="GR18" s="10"/>
      <c r="GS18" s="10"/>
      <c r="GT18" s="10">
        <v>15</v>
      </c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3"/>
      <c r="NI18" s="10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0"/>
      <c r="NU18" s="10"/>
      <c r="NV18" s="13"/>
      <c r="NW18" s="10"/>
    </row>
    <row r="19" spans="1:387" x14ac:dyDescent="0.25">
      <c r="A19" s="7">
        <f t="shared" si="0"/>
        <v>16</v>
      </c>
      <c r="B19" s="13">
        <f>SUM(D19:M19)</f>
        <v>31</v>
      </c>
      <c r="C19" s="13"/>
      <c r="D19" s="43"/>
      <c r="E19" s="59"/>
      <c r="F19" s="15"/>
      <c r="G19" s="55"/>
      <c r="H19" s="45"/>
      <c r="I19" s="46">
        <v>6</v>
      </c>
      <c r="J19" s="44"/>
      <c r="K19" s="15">
        <v>1</v>
      </c>
      <c r="L19" s="15">
        <v>24</v>
      </c>
      <c r="M19" s="15"/>
      <c r="N19" s="14" t="s">
        <v>33</v>
      </c>
      <c r="O19" s="14" t="s">
        <v>49</v>
      </c>
      <c r="P19" s="15">
        <v>1963</v>
      </c>
      <c r="Q19" s="12">
        <f>SUM(T19:WO19)</f>
        <v>365.6</v>
      </c>
      <c r="R19" s="13">
        <f>COUNTIF(T19:WO19,"&gt;0")</f>
        <v>31</v>
      </c>
      <c r="S19" s="10"/>
      <c r="T19" s="10"/>
      <c r="U19" s="10">
        <v>9.5</v>
      </c>
      <c r="V19" s="10"/>
      <c r="W19" s="10"/>
      <c r="X19" s="10"/>
      <c r="Y19" s="10"/>
      <c r="Z19" s="10"/>
      <c r="AA19" s="10"/>
      <c r="AB19" s="10">
        <v>10</v>
      </c>
      <c r="AC19" s="10"/>
      <c r="AD19" s="10"/>
      <c r="AE19" s="10"/>
      <c r="AF19" s="16">
        <v>21.1</v>
      </c>
      <c r="AG19" s="10"/>
      <c r="AH19" s="10">
        <v>9.6</v>
      </c>
      <c r="AI19" s="10"/>
      <c r="AJ19" s="16">
        <v>21.1</v>
      </c>
      <c r="AK19" s="10">
        <v>11.8</v>
      </c>
      <c r="AL19" s="10"/>
      <c r="AM19" s="10"/>
      <c r="AN19" s="10"/>
      <c r="AO19" s="10"/>
      <c r="AP19" s="10"/>
      <c r="AQ19" s="16">
        <v>21.1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>
        <v>5.8</v>
      </c>
      <c r="BI19" s="10"/>
      <c r="BJ19" s="10"/>
      <c r="BK19" s="10">
        <v>8.6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>
        <v>6.3</v>
      </c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>
        <v>10</v>
      </c>
      <c r="CJ19" s="10"/>
      <c r="CK19" s="10"/>
      <c r="CL19" s="10"/>
      <c r="CM19" s="10"/>
      <c r="CN19" s="10"/>
      <c r="CO19" s="10"/>
      <c r="CP19" s="10">
        <v>5.6</v>
      </c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>
        <v>6</v>
      </c>
      <c r="DG19" s="10">
        <v>9.1999999999999993</v>
      </c>
      <c r="DH19" s="10"/>
      <c r="DI19" s="10"/>
      <c r="DJ19" s="10"/>
      <c r="DK19" s="10"/>
      <c r="DL19" s="16">
        <v>21.1</v>
      </c>
      <c r="DM19" s="10"/>
      <c r="DN19" s="10"/>
      <c r="DO19" s="10"/>
      <c r="DP19" s="10"/>
      <c r="DQ19" s="10"/>
      <c r="DR19" s="10">
        <v>10</v>
      </c>
      <c r="DS19" s="10"/>
      <c r="DT19" s="10"/>
      <c r="DU19" s="10"/>
      <c r="DV19" s="10"/>
      <c r="DW19" s="10"/>
      <c r="DX19" s="10">
        <v>10.5</v>
      </c>
      <c r="DY19" s="10"/>
      <c r="DZ19" s="10"/>
      <c r="EA19" s="10"/>
      <c r="EB19" s="10"/>
      <c r="EC19" s="10"/>
      <c r="ED19" s="10"/>
      <c r="EE19" s="10"/>
      <c r="EF19" s="10"/>
      <c r="EG19" s="10"/>
      <c r="EH19" s="10">
        <v>10</v>
      </c>
      <c r="EI19" s="10"/>
      <c r="EJ19" s="10"/>
      <c r="EK19" s="10"/>
      <c r="EL19" s="10"/>
      <c r="EM19" s="10">
        <v>10</v>
      </c>
      <c r="EN19" s="10"/>
      <c r="EO19" s="10">
        <v>9.1999999999999993</v>
      </c>
      <c r="EP19" s="10"/>
      <c r="EQ19" s="10"/>
      <c r="ER19" s="10"/>
      <c r="ES19" s="10"/>
      <c r="ET19" s="10">
        <v>14.3</v>
      </c>
      <c r="EU19" s="10"/>
      <c r="EV19" s="10">
        <v>8.8000000000000007</v>
      </c>
      <c r="EW19" s="10"/>
      <c r="EX19" s="10">
        <v>11.3</v>
      </c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>
        <v>10</v>
      </c>
      <c r="FK19" s="10"/>
      <c r="FL19" s="10"/>
      <c r="FM19" s="10"/>
      <c r="FN19" s="16">
        <v>21.1</v>
      </c>
      <c r="FO19" s="10"/>
      <c r="FP19" s="10"/>
      <c r="FQ19" s="10">
        <v>12.5</v>
      </c>
      <c r="FR19" s="10"/>
      <c r="FS19" s="10"/>
      <c r="FT19" s="10"/>
      <c r="FU19" s="10"/>
      <c r="FV19" s="10"/>
      <c r="FW19" s="10"/>
      <c r="FX19" s="16">
        <v>21.1</v>
      </c>
      <c r="FY19" s="10"/>
      <c r="FZ19" s="10"/>
      <c r="GA19" s="10"/>
      <c r="GB19" s="10"/>
      <c r="GC19" s="10"/>
      <c r="GD19" s="10">
        <v>10</v>
      </c>
      <c r="GE19" s="10"/>
      <c r="GF19" s="10"/>
      <c r="GG19" s="10">
        <v>6</v>
      </c>
      <c r="GH19" s="10"/>
      <c r="GI19" s="10"/>
      <c r="GJ19" s="10"/>
      <c r="GK19" s="10"/>
      <c r="GL19" s="10"/>
      <c r="GM19" s="10"/>
      <c r="GN19" s="10"/>
      <c r="GO19" s="10">
        <v>9</v>
      </c>
      <c r="GP19" s="10"/>
      <c r="GQ19" s="10"/>
      <c r="GR19" s="10"/>
      <c r="GS19" s="10"/>
      <c r="GT19" s="10">
        <v>15</v>
      </c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</row>
    <row r="20" spans="1:387" x14ac:dyDescent="0.25">
      <c r="A20" s="7">
        <f t="shared" si="0"/>
        <v>17</v>
      </c>
      <c r="B20" s="13">
        <f>SUM(D20:M20)</f>
        <v>40</v>
      </c>
      <c r="C20" s="13"/>
      <c r="D20" s="43"/>
      <c r="E20" s="59"/>
      <c r="F20" s="15"/>
      <c r="G20" s="55"/>
      <c r="H20" s="45"/>
      <c r="I20" s="46">
        <v>2</v>
      </c>
      <c r="J20" s="44"/>
      <c r="K20" s="15">
        <v>1</v>
      </c>
      <c r="L20" s="15">
        <v>32</v>
      </c>
      <c r="M20" s="15">
        <v>5</v>
      </c>
      <c r="N20" s="14" t="s">
        <v>106</v>
      </c>
      <c r="O20" s="14" t="s">
        <v>107</v>
      </c>
      <c r="P20" s="15">
        <v>1962</v>
      </c>
      <c r="Q20" s="12">
        <f>SUM(T20:WO20)</f>
        <v>361.90000000000003</v>
      </c>
      <c r="R20" s="13">
        <f>COUNTIF(T20:WO20,"&gt;0")</f>
        <v>40</v>
      </c>
      <c r="S20" s="10"/>
      <c r="T20" s="10"/>
      <c r="U20" s="10">
        <v>9.5</v>
      </c>
      <c r="V20" s="10"/>
      <c r="W20" s="10"/>
      <c r="X20" s="10"/>
      <c r="Y20" s="10"/>
      <c r="Z20" s="10"/>
      <c r="AA20" s="10">
        <v>11.5</v>
      </c>
      <c r="AB20" s="10"/>
      <c r="AC20" s="10"/>
      <c r="AD20" s="10">
        <v>10</v>
      </c>
      <c r="AE20" s="10"/>
      <c r="AF20" s="10"/>
      <c r="AG20" s="10"/>
      <c r="AH20" s="10">
        <v>9.6</v>
      </c>
      <c r="AI20" s="10"/>
      <c r="AJ20" s="10"/>
      <c r="AK20" s="10">
        <v>11.8</v>
      </c>
      <c r="AL20" s="10"/>
      <c r="AM20" s="10"/>
      <c r="AN20" s="10"/>
      <c r="AO20" s="10"/>
      <c r="AP20" s="10">
        <v>5</v>
      </c>
      <c r="AQ20" s="10"/>
      <c r="AR20" s="10">
        <v>9.6</v>
      </c>
      <c r="AS20" s="10"/>
      <c r="AT20" s="10"/>
      <c r="AU20" s="10"/>
      <c r="AV20" s="10">
        <v>5</v>
      </c>
      <c r="AW20" s="10">
        <v>2.5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>
        <v>5.8</v>
      </c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>
        <v>9.8000000000000007</v>
      </c>
      <c r="BT20" s="10"/>
      <c r="BU20" s="10"/>
      <c r="BV20" s="10"/>
      <c r="BW20" s="10"/>
      <c r="BX20" s="10"/>
      <c r="BY20" s="10"/>
      <c r="BZ20" s="10">
        <v>10</v>
      </c>
      <c r="CA20" s="10"/>
      <c r="CB20" s="10"/>
      <c r="CC20" s="10">
        <v>8.6999999999999993</v>
      </c>
      <c r="CD20" s="10"/>
      <c r="CE20" s="10"/>
      <c r="CF20" s="10"/>
      <c r="CG20" s="10">
        <v>7</v>
      </c>
      <c r="CH20" s="10"/>
      <c r="CI20" s="10">
        <v>10</v>
      </c>
      <c r="CJ20" s="10"/>
      <c r="CK20" s="10"/>
      <c r="CL20" s="10">
        <v>5</v>
      </c>
      <c r="CM20" s="10"/>
      <c r="CN20" s="10"/>
      <c r="CO20" s="10"/>
      <c r="CP20" s="10">
        <v>5.6</v>
      </c>
      <c r="CQ20" s="10">
        <v>9.5</v>
      </c>
      <c r="CR20" s="10"/>
      <c r="CS20" s="10"/>
      <c r="CT20" s="10">
        <v>7.5</v>
      </c>
      <c r="CU20" s="10"/>
      <c r="CV20" s="10">
        <v>1.5</v>
      </c>
      <c r="CW20" s="10"/>
      <c r="CX20" s="10">
        <v>5.3</v>
      </c>
      <c r="CY20" s="10"/>
      <c r="CZ20" s="10">
        <v>10</v>
      </c>
      <c r="DA20" s="10"/>
      <c r="DB20" s="10"/>
      <c r="DC20" s="10"/>
      <c r="DD20" s="10"/>
      <c r="DE20" s="10"/>
      <c r="DF20" s="10"/>
      <c r="DG20" s="10">
        <v>9.1999999999999993</v>
      </c>
      <c r="DH20" s="10">
        <v>6</v>
      </c>
      <c r="DI20" s="10"/>
      <c r="DJ20" s="10"/>
      <c r="DK20" s="10">
        <v>9.1999999999999993</v>
      </c>
      <c r="DL20" s="10"/>
      <c r="DM20" s="10"/>
      <c r="DN20" s="10"/>
      <c r="DO20" s="10"/>
      <c r="DP20" s="10"/>
      <c r="DQ20" s="10"/>
      <c r="DR20" s="10"/>
      <c r="DS20" s="10"/>
      <c r="DT20" s="10"/>
      <c r="DU20" s="10">
        <v>6</v>
      </c>
      <c r="DV20" s="10"/>
      <c r="DW20" s="10"/>
      <c r="DX20" s="10">
        <v>10.5</v>
      </c>
      <c r="DY20" s="10"/>
      <c r="DZ20" s="10"/>
      <c r="EA20" s="10"/>
      <c r="EB20" s="10"/>
      <c r="EC20" s="10">
        <v>5</v>
      </c>
      <c r="ED20" s="10"/>
      <c r="EE20" s="10"/>
      <c r="EF20" s="10"/>
      <c r="EG20" s="10">
        <v>10</v>
      </c>
      <c r="EH20" s="10"/>
      <c r="EI20" s="10"/>
      <c r="EJ20" s="10"/>
      <c r="EK20" s="10"/>
      <c r="EL20" s="10"/>
      <c r="EM20" s="10">
        <v>10</v>
      </c>
      <c r="EN20" s="10"/>
      <c r="EO20" s="10"/>
      <c r="EP20" s="10"/>
      <c r="EQ20" s="10"/>
      <c r="ER20" s="10">
        <v>12</v>
      </c>
      <c r="ES20" s="10"/>
      <c r="ET20" s="10">
        <v>14.3</v>
      </c>
      <c r="EU20" s="10"/>
      <c r="EV20" s="10">
        <v>8.8000000000000007</v>
      </c>
      <c r="EW20" s="10"/>
      <c r="EX20" s="10"/>
      <c r="EY20" s="10">
        <v>12.5</v>
      </c>
      <c r="EZ20" s="10"/>
      <c r="FA20" s="10"/>
      <c r="FB20" s="10"/>
      <c r="FC20" s="10"/>
      <c r="FD20" s="10"/>
      <c r="FE20" s="10"/>
      <c r="FF20" s="10">
        <v>10</v>
      </c>
      <c r="FG20" s="10"/>
      <c r="FH20" s="10"/>
      <c r="FI20" s="10"/>
      <c r="FJ20" s="10"/>
      <c r="FK20" s="10"/>
      <c r="FL20" s="10"/>
      <c r="FM20" s="10"/>
      <c r="FN20" s="16">
        <v>21.1</v>
      </c>
      <c r="FO20" s="10"/>
      <c r="FP20" s="10"/>
      <c r="FQ20" s="10"/>
      <c r="FR20" s="10"/>
      <c r="FS20" s="10"/>
      <c r="FT20" s="10"/>
      <c r="FU20" s="10">
        <v>10</v>
      </c>
      <c r="FV20" s="10"/>
      <c r="FW20" s="10"/>
      <c r="FX20" s="16">
        <v>21.1</v>
      </c>
      <c r="FY20" s="10"/>
      <c r="FZ20" s="10"/>
      <c r="GA20" s="10"/>
      <c r="GB20" s="10"/>
      <c r="GC20" s="10"/>
      <c r="GD20" s="10">
        <v>10</v>
      </c>
      <c r="GE20" s="10"/>
      <c r="GF20" s="10"/>
      <c r="GG20" s="10">
        <v>6</v>
      </c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0"/>
      <c r="NU20" s="10"/>
      <c r="NV20" s="13"/>
      <c r="NW20" s="10"/>
    </row>
    <row r="21" spans="1:387" x14ac:dyDescent="0.25">
      <c r="A21" s="7">
        <f t="shared" si="0"/>
        <v>18</v>
      </c>
      <c r="B21" s="13">
        <f>SUM(D21:M21)</f>
        <v>43</v>
      </c>
      <c r="C21" s="13"/>
      <c r="D21" s="43"/>
      <c r="E21" s="59"/>
      <c r="F21" s="15"/>
      <c r="G21" s="55"/>
      <c r="H21" s="45"/>
      <c r="I21" s="46">
        <v>2</v>
      </c>
      <c r="J21" s="44"/>
      <c r="K21" s="15">
        <v>4</v>
      </c>
      <c r="L21" s="15">
        <v>36</v>
      </c>
      <c r="M21" s="15">
        <v>1</v>
      </c>
      <c r="N21" s="14" t="s">
        <v>54</v>
      </c>
      <c r="O21" s="14" t="s">
        <v>55</v>
      </c>
      <c r="P21" s="15">
        <v>1943</v>
      </c>
      <c r="Q21" s="12">
        <f>SUM(T21:WO21)</f>
        <v>360.50000000000006</v>
      </c>
      <c r="R21" s="13">
        <f>COUNTIF(T21:WO21,"&gt;0")</f>
        <v>43</v>
      </c>
      <c r="S21" s="10"/>
      <c r="T21" s="10"/>
      <c r="U21" s="10">
        <v>9.5</v>
      </c>
      <c r="V21" s="10"/>
      <c r="W21" s="10">
        <v>8.5</v>
      </c>
      <c r="X21" s="10"/>
      <c r="Y21" s="10"/>
      <c r="Z21" s="10"/>
      <c r="AA21" s="10"/>
      <c r="AB21" s="10">
        <v>10</v>
      </c>
      <c r="AC21" s="10"/>
      <c r="AD21" s="10"/>
      <c r="AE21" s="10"/>
      <c r="AF21" s="10"/>
      <c r="AG21" s="10"/>
      <c r="AH21" s="10"/>
      <c r="AI21" s="10">
        <v>8.4</v>
      </c>
      <c r="AJ21" s="10"/>
      <c r="AK21" s="10">
        <v>11.8</v>
      </c>
      <c r="AL21" s="10"/>
      <c r="AM21" s="10"/>
      <c r="AN21" s="10"/>
      <c r="AO21" s="10"/>
      <c r="AP21" s="10"/>
      <c r="AQ21" s="10"/>
      <c r="AR21" s="10">
        <v>9.6</v>
      </c>
      <c r="AS21" s="10"/>
      <c r="AT21" s="10"/>
      <c r="AU21" s="10"/>
      <c r="AV21" s="10">
        <v>5</v>
      </c>
      <c r="AW21" s="10">
        <v>2.5</v>
      </c>
      <c r="AX21" s="10">
        <v>10</v>
      </c>
      <c r="AY21" s="10"/>
      <c r="AZ21" s="10"/>
      <c r="BA21" s="10"/>
      <c r="BB21" s="10"/>
      <c r="BC21" s="10"/>
      <c r="BD21" s="10"/>
      <c r="BE21" s="10">
        <v>5</v>
      </c>
      <c r="BF21" s="10"/>
      <c r="BG21" s="10"/>
      <c r="BH21" s="10">
        <v>5.8</v>
      </c>
      <c r="BI21" s="10"/>
      <c r="BJ21" s="10"/>
      <c r="BK21" s="10">
        <v>8.6</v>
      </c>
      <c r="BL21" s="10"/>
      <c r="BM21" s="10">
        <v>7.7</v>
      </c>
      <c r="BN21" s="10"/>
      <c r="BO21" s="10"/>
      <c r="BP21" s="10"/>
      <c r="BQ21" s="10"/>
      <c r="BR21" s="10"/>
      <c r="BS21" s="10"/>
      <c r="BT21" s="10">
        <v>5</v>
      </c>
      <c r="BU21" s="10"/>
      <c r="BV21" s="10"/>
      <c r="BW21" s="10">
        <v>6.3</v>
      </c>
      <c r="BX21" s="10">
        <v>6.8</v>
      </c>
      <c r="BY21" s="10"/>
      <c r="BZ21" s="10"/>
      <c r="CA21" s="10">
        <v>6.2</v>
      </c>
      <c r="CB21" s="10"/>
      <c r="CC21" s="10"/>
      <c r="CD21" s="10"/>
      <c r="CE21" s="10"/>
      <c r="CF21" s="10"/>
      <c r="CG21" s="10"/>
      <c r="CH21" s="10"/>
      <c r="CI21" s="10">
        <v>10</v>
      </c>
      <c r="CJ21" s="10"/>
      <c r="CK21" s="10"/>
      <c r="CL21" s="10"/>
      <c r="CM21" s="10"/>
      <c r="CN21" s="10"/>
      <c r="CO21" s="10"/>
      <c r="CP21" s="10">
        <v>5.6</v>
      </c>
      <c r="CQ21" s="10">
        <v>9.5</v>
      </c>
      <c r="CR21" s="10">
        <v>6.9</v>
      </c>
      <c r="CS21" s="10"/>
      <c r="CT21" s="10"/>
      <c r="CU21" s="10"/>
      <c r="CV21" s="10"/>
      <c r="CW21" s="10"/>
      <c r="CX21" s="10"/>
      <c r="CY21" s="10">
        <v>9.5</v>
      </c>
      <c r="CZ21" s="10"/>
      <c r="DA21" s="10"/>
      <c r="DB21" s="10"/>
      <c r="DC21" s="10">
        <v>5.7</v>
      </c>
      <c r="DD21" s="10"/>
      <c r="DE21" s="10"/>
      <c r="DF21" s="10">
        <v>6</v>
      </c>
      <c r="DG21" s="10">
        <v>7.5</v>
      </c>
      <c r="DH21" s="10"/>
      <c r="DI21" s="10"/>
      <c r="DJ21" s="10"/>
      <c r="DK21" s="10"/>
      <c r="DL21" s="10"/>
      <c r="DM21" s="10"/>
      <c r="DN21" s="10"/>
      <c r="DO21" s="10">
        <v>6.3</v>
      </c>
      <c r="DP21" s="10">
        <v>8.4</v>
      </c>
      <c r="DQ21" s="10"/>
      <c r="DR21" s="10">
        <v>10</v>
      </c>
      <c r="DS21" s="10"/>
      <c r="DT21" s="10"/>
      <c r="DU21" s="10">
        <v>6</v>
      </c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>
        <v>14.3</v>
      </c>
      <c r="EU21" s="10"/>
      <c r="EV21" s="10"/>
      <c r="EW21" s="10"/>
      <c r="EX21" s="10">
        <v>11.3</v>
      </c>
      <c r="EY21" s="10"/>
      <c r="EZ21" s="10"/>
      <c r="FA21" s="10"/>
      <c r="FB21" s="10"/>
      <c r="FC21" s="10"/>
      <c r="FD21" s="10"/>
      <c r="FE21" s="10">
        <v>9.6</v>
      </c>
      <c r="FF21" s="10"/>
      <c r="FG21" s="10"/>
      <c r="FH21" s="10"/>
      <c r="FI21" s="10"/>
      <c r="FJ21" s="10">
        <v>10</v>
      </c>
      <c r="FK21" s="10"/>
      <c r="FL21" s="10">
        <v>4.8</v>
      </c>
      <c r="FM21" s="10"/>
      <c r="FN21" s="16">
        <v>21.1</v>
      </c>
      <c r="FO21" s="10"/>
      <c r="FP21" s="10"/>
      <c r="FQ21" s="10">
        <v>12.5</v>
      </c>
      <c r="FR21" s="10">
        <v>2</v>
      </c>
      <c r="FS21" s="10"/>
      <c r="FT21" s="10">
        <v>4</v>
      </c>
      <c r="FU21" s="10"/>
      <c r="FV21" s="10"/>
      <c r="FW21" s="10"/>
      <c r="FX21" s="16">
        <v>21.1</v>
      </c>
      <c r="FY21" s="10"/>
      <c r="FZ21" s="10"/>
      <c r="GA21" s="10"/>
      <c r="GB21" s="10"/>
      <c r="GC21" s="10"/>
      <c r="GD21" s="10"/>
      <c r="GE21" s="10">
        <v>5</v>
      </c>
      <c r="GF21" s="10"/>
      <c r="GG21" s="10">
        <v>4</v>
      </c>
      <c r="GH21" s="10"/>
      <c r="GI21" s="10"/>
      <c r="GJ21" s="10"/>
      <c r="GK21" s="10"/>
      <c r="GL21" s="10">
        <v>7.7</v>
      </c>
      <c r="GM21" s="10"/>
      <c r="GN21" s="10"/>
      <c r="GO21" s="10"/>
      <c r="GP21" s="10"/>
      <c r="GQ21" s="10"/>
      <c r="GR21" s="10"/>
      <c r="GS21" s="10"/>
      <c r="GT21" s="10">
        <v>15</v>
      </c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3"/>
      <c r="NF21" s="10"/>
      <c r="NG21" s="13"/>
      <c r="NH21" s="10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7"/>
      <c r="NU21" s="17"/>
      <c r="NV21" s="13"/>
      <c r="NW21" s="17"/>
    </row>
    <row r="22" spans="1:387" x14ac:dyDescent="0.25">
      <c r="A22" s="7">
        <f t="shared" si="0"/>
        <v>19</v>
      </c>
      <c r="B22" s="13">
        <f>SUM(D22:M22)</f>
        <v>24</v>
      </c>
      <c r="C22" s="13"/>
      <c r="D22" s="43"/>
      <c r="E22" s="59">
        <v>3</v>
      </c>
      <c r="F22" s="15"/>
      <c r="G22" s="55"/>
      <c r="H22" s="45"/>
      <c r="I22" s="46">
        <v>1</v>
      </c>
      <c r="J22" s="44"/>
      <c r="K22" s="15"/>
      <c r="L22" s="15">
        <v>20</v>
      </c>
      <c r="M22" s="15"/>
      <c r="N22" s="14" t="s">
        <v>248</v>
      </c>
      <c r="O22" s="14" t="s">
        <v>249</v>
      </c>
      <c r="P22" s="15">
        <v>1978</v>
      </c>
      <c r="Q22" s="12">
        <f>SUM(T22:WO22)</f>
        <v>359.6</v>
      </c>
      <c r="R22" s="13">
        <f>COUNTIF(T22:WO22,"&gt;0")</f>
        <v>24</v>
      </c>
      <c r="S22" s="10"/>
      <c r="T22" s="44"/>
      <c r="U22" s="44"/>
      <c r="V22" s="59">
        <v>50</v>
      </c>
      <c r="W22" s="10"/>
      <c r="X22" s="10"/>
      <c r="Y22" s="10"/>
      <c r="Z22" s="10"/>
      <c r="AA22" s="10">
        <v>11.5</v>
      </c>
      <c r="AB22" s="10"/>
      <c r="AC22" s="10"/>
      <c r="AD22" s="10">
        <v>10</v>
      </c>
      <c r="AE22" s="10"/>
      <c r="AF22" s="10"/>
      <c r="AG22" s="10"/>
      <c r="AH22" s="10"/>
      <c r="AI22" s="10">
        <v>8.4</v>
      </c>
      <c r="AJ22" s="10"/>
      <c r="AK22" s="10">
        <v>11.8</v>
      </c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5</v>
      </c>
      <c r="AV22" s="10"/>
      <c r="AW22" s="10"/>
      <c r="AX22" s="10"/>
      <c r="AY22" s="10"/>
      <c r="AZ22" s="10">
        <v>12.3</v>
      </c>
      <c r="BA22" s="10"/>
      <c r="BB22" s="10">
        <v>6</v>
      </c>
      <c r="BC22" s="10"/>
      <c r="BD22" s="10"/>
      <c r="BE22" s="10">
        <v>5</v>
      </c>
      <c r="BF22" s="10">
        <v>16.7</v>
      </c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64">
        <v>50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>
        <v>5.7</v>
      </c>
      <c r="DD22" s="10"/>
      <c r="DE22" s="10"/>
      <c r="DF22" s="10"/>
      <c r="DG22" s="10"/>
      <c r="DH22" s="10">
        <v>6</v>
      </c>
      <c r="DI22" s="10"/>
      <c r="DJ22" s="10"/>
      <c r="DK22" s="10"/>
      <c r="DL22" s="10"/>
      <c r="DM22" s="10"/>
      <c r="DN22" s="10"/>
      <c r="DO22" s="10">
        <v>6.3</v>
      </c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>
        <v>6.2</v>
      </c>
      <c r="EF22" s="10"/>
      <c r="EG22" s="10"/>
      <c r="EH22" s="10"/>
      <c r="EI22" s="10"/>
      <c r="EJ22" s="16">
        <v>21.1</v>
      </c>
      <c r="EK22" s="10"/>
      <c r="EL22" s="10"/>
      <c r="EM22" s="10"/>
      <c r="EN22" s="10"/>
      <c r="EO22" s="10">
        <v>9.1999999999999993</v>
      </c>
      <c r="EP22" s="10"/>
      <c r="EQ22" s="10"/>
      <c r="ER22" s="10"/>
      <c r="ES22" s="10"/>
      <c r="ET22" s="10">
        <v>14.3</v>
      </c>
      <c r="EU22" s="10"/>
      <c r="EV22" s="10"/>
      <c r="EW22" s="10"/>
      <c r="EX22" s="10"/>
      <c r="EY22" s="10">
        <v>12.5</v>
      </c>
      <c r="EZ22" s="10"/>
      <c r="FA22" s="10"/>
      <c r="FB22" s="10"/>
      <c r="FC22" s="10"/>
      <c r="FD22" s="10"/>
      <c r="FE22" s="10">
        <v>9.6</v>
      </c>
      <c r="FF22" s="10"/>
      <c r="FG22" s="10">
        <v>10</v>
      </c>
      <c r="FH22" s="10"/>
      <c r="FI22" s="10"/>
      <c r="FJ22" s="10"/>
      <c r="FK22" s="10"/>
      <c r="FL22" s="10"/>
      <c r="FM22" s="61">
        <v>50</v>
      </c>
      <c r="FN22" s="10"/>
      <c r="FO22" s="10">
        <v>12</v>
      </c>
      <c r="FP22" s="10"/>
      <c r="FQ22" s="10"/>
      <c r="FR22" s="10"/>
      <c r="FS22" s="10"/>
      <c r="FT22" s="10"/>
      <c r="FU22" s="10">
        <v>10</v>
      </c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3"/>
      <c r="NN22" s="13"/>
      <c r="NO22" s="13"/>
      <c r="NP22" s="13"/>
      <c r="NQ22" s="13"/>
      <c r="NR22" s="13"/>
      <c r="NS22" s="13"/>
      <c r="NT22" s="17"/>
      <c r="NU22" s="17"/>
      <c r="NV22" s="13"/>
      <c r="NW22" s="17"/>
    </row>
    <row r="23" spans="1:387" x14ac:dyDescent="0.25">
      <c r="A23" s="7">
        <f t="shared" si="0"/>
        <v>20</v>
      </c>
      <c r="B23" s="13">
        <f>SUM(D23:M23)</f>
        <v>55</v>
      </c>
      <c r="C23" s="13"/>
      <c r="D23" s="43"/>
      <c r="E23" s="59"/>
      <c r="F23" s="15"/>
      <c r="G23" s="55"/>
      <c r="H23" s="45"/>
      <c r="I23" s="46">
        <v>1</v>
      </c>
      <c r="J23" s="44"/>
      <c r="K23" s="15">
        <v>4</v>
      </c>
      <c r="L23" s="15">
        <v>38</v>
      </c>
      <c r="M23" s="15">
        <v>12</v>
      </c>
      <c r="N23" s="14" t="s">
        <v>128</v>
      </c>
      <c r="O23" s="14" t="s">
        <v>34</v>
      </c>
      <c r="P23" s="15">
        <v>1970</v>
      </c>
      <c r="Q23" s="12">
        <f>SUM(T23:WO23)</f>
        <v>358.2</v>
      </c>
      <c r="R23" s="13">
        <f>COUNTIF(T23:WO23,"&gt;0")+4</f>
        <v>55</v>
      </c>
      <c r="S23" s="10"/>
      <c r="T23" s="10"/>
      <c r="U23" s="10">
        <v>9.5</v>
      </c>
      <c r="V23" s="10"/>
      <c r="W23" s="10"/>
      <c r="X23" s="10"/>
      <c r="Y23" s="10"/>
      <c r="Z23" s="10"/>
      <c r="AA23" s="10">
        <v>11.5</v>
      </c>
      <c r="AB23" s="10"/>
      <c r="AC23" s="10"/>
      <c r="AD23" s="10"/>
      <c r="AE23" s="10"/>
      <c r="AF23" s="10"/>
      <c r="AG23" s="10"/>
      <c r="AH23" s="10">
        <v>9.6</v>
      </c>
      <c r="AI23" s="10"/>
      <c r="AJ23" s="16">
        <v>21.1</v>
      </c>
      <c r="AK23" s="10">
        <v>11.8</v>
      </c>
      <c r="AL23" s="10"/>
      <c r="AM23" s="10"/>
      <c r="AN23" s="10"/>
      <c r="AO23" s="10"/>
      <c r="AP23" s="10">
        <v>1.8</v>
      </c>
      <c r="AQ23" s="10"/>
      <c r="AR23" s="10"/>
      <c r="AS23" s="10"/>
      <c r="AT23" s="10"/>
      <c r="AU23" s="10"/>
      <c r="AV23" s="10"/>
      <c r="AW23" s="10">
        <v>2.5</v>
      </c>
      <c r="AX23" s="10"/>
      <c r="AY23" s="10">
        <v>2.8</v>
      </c>
      <c r="AZ23" s="10"/>
      <c r="BA23" s="10"/>
      <c r="BB23" s="10"/>
      <c r="BC23" s="10"/>
      <c r="BD23" s="10"/>
      <c r="BE23" s="10">
        <v>5</v>
      </c>
      <c r="BF23" s="10"/>
      <c r="BG23" s="10"/>
      <c r="BH23" s="10"/>
      <c r="BI23" s="10"/>
      <c r="BJ23" s="10"/>
      <c r="BK23" s="10"/>
      <c r="BL23" s="10"/>
      <c r="BM23" s="10">
        <v>7.7</v>
      </c>
      <c r="BN23" s="10"/>
      <c r="BO23" s="10"/>
      <c r="BP23" s="10">
        <v>5</v>
      </c>
      <c r="BQ23" s="10"/>
      <c r="BR23" s="10">
        <v>6.8</v>
      </c>
      <c r="BS23" s="10"/>
      <c r="BT23" s="10"/>
      <c r="BU23" s="10"/>
      <c r="BV23" s="10"/>
      <c r="BW23" s="10">
        <v>6.3</v>
      </c>
      <c r="BX23" s="10"/>
      <c r="BY23" s="10"/>
      <c r="BZ23" s="10"/>
      <c r="CA23" s="10">
        <v>6.2</v>
      </c>
      <c r="CB23" s="10">
        <v>6.5</v>
      </c>
      <c r="CC23" s="10"/>
      <c r="CD23" s="10">
        <v>7.4</v>
      </c>
      <c r="CE23" s="10"/>
      <c r="CF23" s="10">
        <v>0.2</v>
      </c>
      <c r="CG23" s="10"/>
      <c r="CH23" s="10"/>
      <c r="CI23" s="10">
        <v>10</v>
      </c>
      <c r="CJ23" s="10"/>
      <c r="CK23" s="10"/>
      <c r="CL23" s="10">
        <v>5</v>
      </c>
      <c r="CM23" s="10">
        <v>4</v>
      </c>
      <c r="CN23" s="10">
        <v>7.6</v>
      </c>
      <c r="CO23" s="10">
        <v>10</v>
      </c>
      <c r="CP23" s="10">
        <v>5.6</v>
      </c>
      <c r="CQ23" s="10"/>
      <c r="CR23" s="10">
        <v>6.9</v>
      </c>
      <c r="CS23" s="10">
        <v>0.5</v>
      </c>
      <c r="CT23" s="10">
        <v>5.7</v>
      </c>
      <c r="CU23" s="10"/>
      <c r="CV23" s="10"/>
      <c r="CW23" s="10"/>
      <c r="CX23" s="10">
        <v>5.3</v>
      </c>
      <c r="CY23" s="10"/>
      <c r="CZ23" s="10">
        <v>10</v>
      </c>
      <c r="DA23" s="10"/>
      <c r="DB23" s="10"/>
      <c r="DC23" s="10">
        <v>5.7</v>
      </c>
      <c r="DD23" s="10"/>
      <c r="DE23" s="10"/>
      <c r="DF23" s="10">
        <v>6</v>
      </c>
      <c r="DG23" s="10">
        <v>9.1999999999999993</v>
      </c>
      <c r="DH23" s="10"/>
      <c r="DI23" s="10">
        <v>6</v>
      </c>
      <c r="DJ23" s="10"/>
      <c r="DK23" s="10"/>
      <c r="DL23" s="10"/>
      <c r="DM23" s="10"/>
      <c r="DN23" s="10"/>
      <c r="DO23" s="10">
        <v>6.3</v>
      </c>
      <c r="DP23" s="10"/>
      <c r="DQ23" s="10"/>
      <c r="DR23" s="10"/>
      <c r="DS23" s="10">
        <v>5.5</v>
      </c>
      <c r="DT23" s="10">
        <v>7</v>
      </c>
      <c r="DU23" s="10"/>
      <c r="DV23" s="10"/>
      <c r="DW23" s="10"/>
      <c r="DX23" s="10"/>
      <c r="DY23" s="10"/>
      <c r="DZ23" s="10"/>
      <c r="EA23" s="10"/>
      <c r="EB23" s="10"/>
      <c r="EC23" s="10">
        <v>0.4</v>
      </c>
      <c r="ED23" s="10"/>
      <c r="EE23" s="10"/>
      <c r="EF23" s="10"/>
      <c r="EG23" s="10"/>
      <c r="EH23" s="10"/>
      <c r="EI23" s="10"/>
      <c r="EJ23" s="10"/>
      <c r="EK23" s="10">
        <v>5.2</v>
      </c>
      <c r="EL23" s="10"/>
      <c r="EM23" s="10">
        <v>10</v>
      </c>
      <c r="EN23" s="10"/>
      <c r="EO23" s="10">
        <v>9.1999999999999993</v>
      </c>
      <c r="EP23" s="10"/>
      <c r="EQ23" s="10"/>
      <c r="ER23" s="10"/>
      <c r="ES23" s="10"/>
      <c r="ET23" s="10">
        <v>14.3</v>
      </c>
      <c r="EU23" s="10"/>
      <c r="EV23" s="10"/>
      <c r="EW23" s="10"/>
      <c r="EX23" s="10"/>
      <c r="EY23" s="10">
        <v>12.5</v>
      </c>
      <c r="EZ23" s="10"/>
      <c r="FA23" s="10"/>
      <c r="FB23" s="10"/>
      <c r="FC23" s="10"/>
      <c r="FD23" s="10"/>
      <c r="FE23" s="10">
        <v>9.6</v>
      </c>
      <c r="FF23" s="10"/>
      <c r="FG23" s="10"/>
      <c r="FH23" s="10">
        <v>1.5</v>
      </c>
      <c r="FI23" s="10"/>
      <c r="FJ23" s="10"/>
      <c r="FK23" s="10"/>
      <c r="FL23" s="10"/>
      <c r="FM23" s="10"/>
      <c r="FN23" s="10"/>
      <c r="FO23" s="10">
        <v>12</v>
      </c>
      <c r="FP23" s="10">
        <v>1.5</v>
      </c>
      <c r="FQ23" s="10"/>
      <c r="FR23" s="10">
        <v>2</v>
      </c>
      <c r="FS23" s="10"/>
      <c r="FT23" s="10">
        <v>6</v>
      </c>
      <c r="FU23" s="10"/>
      <c r="FV23" s="10">
        <v>15</v>
      </c>
      <c r="FW23" s="10"/>
      <c r="FX23" s="10"/>
      <c r="FY23" s="10"/>
      <c r="FZ23" s="10">
        <v>6</v>
      </c>
      <c r="GA23" s="10"/>
      <c r="GB23" s="10"/>
      <c r="GC23" s="10"/>
      <c r="GD23" s="10"/>
      <c r="GE23" s="10"/>
      <c r="GF23" s="10"/>
      <c r="GG23" s="10">
        <v>6</v>
      </c>
      <c r="GH23" s="10"/>
      <c r="GI23" s="10"/>
      <c r="GJ23" s="10"/>
      <c r="GK23" s="10"/>
      <c r="GL23" s="10"/>
      <c r="GM23" s="10"/>
      <c r="GN23" s="10"/>
      <c r="GO23" s="10">
        <v>9</v>
      </c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3"/>
      <c r="NF23" s="10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7"/>
      <c r="NU23" s="17"/>
      <c r="NV23" s="13"/>
      <c r="NW23" s="17"/>
    </row>
    <row r="24" spans="1:387" x14ac:dyDescent="0.25">
      <c r="A24" s="7">
        <f t="shared" si="0"/>
        <v>21</v>
      </c>
      <c r="B24" s="13">
        <f>SUM(D24:M24)</f>
        <v>50</v>
      </c>
      <c r="C24" s="13"/>
      <c r="D24" s="43"/>
      <c r="E24" s="59"/>
      <c r="F24" s="40"/>
      <c r="G24" s="55"/>
      <c r="H24" s="45"/>
      <c r="I24" s="46"/>
      <c r="J24" s="44"/>
      <c r="K24" s="15">
        <v>2</v>
      </c>
      <c r="L24" s="15">
        <v>47</v>
      </c>
      <c r="M24" s="15">
        <v>1</v>
      </c>
      <c r="N24" s="14" t="s">
        <v>52</v>
      </c>
      <c r="O24" s="14" t="s">
        <v>53</v>
      </c>
      <c r="P24" s="15">
        <v>1958</v>
      </c>
      <c r="Q24" s="12">
        <f>SUM(T24:WO24)</f>
        <v>344.6</v>
      </c>
      <c r="R24" s="13">
        <f>COUNTIF(T24:WO24,"&gt;0")+2</f>
        <v>50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>
        <v>8.4</v>
      </c>
      <c r="AJ24" s="10"/>
      <c r="AK24" s="10"/>
      <c r="AL24" s="10"/>
      <c r="AM24" s="10"/>
      <c r="AN24" s="10"/>
      <c r="AO24" s="10"/>
      <c r="AP24" s="10">
        <v>0.8</v>
      </c>
      <c r="AQ24" s="10"/>
      <c r="AR24" s="10"/>
      <c r="AS24" s="10"/>
      <c r="AT24" s="10"/>
      <c r="AU24" s="10">
        <v>5</v>
      </c>
      <c r="AV24" s="10"/>
      <c r="AW24" s="10"/>
      <c r="AX24" s="10"/>
      <c r="AY24" s="10"/>
      <c r="AZ24" s="10"/>
      <c r="BA24" s="10">
        <v>5</v>
      </c>
      <c r="BB24" s="10">
        <v>6</v>
      </c>
      <c r="BC24" s="10"/>
      <c r="BD24" s="10"/>
      <c r="BE24" s="10"/>
      <c r="BF24" s="10"/>
      <c r="BG24" s="10"/>
      <c r="BH24" s="10">
        <v>5.8</v>
      </c>
      <c r="BI24" s="10"/>
      <c r="BJ24" s="10">
        <v>6</v>
      </c>
      <c r="BK24" s="10">
        <v>8.6</v>
      </c>
      <c r="BL24" s="10"/>
      <c r="BM24" s="10">
        <v>7.7</v>
      </c>
      <c r="BN24" s="10"/>
      <c r="BO24" s="10"/>
      <c r="BP24" s="10">
        <v>5.3</v>
      </c>
      <c r="BQ24" s="10">
        <v>5.8</v>
      </c>
      <c r="BR24" s="10"/>
      <c r="BS24" s="10"/>
      <c r="BT24" s="10"/>
      <c r="BU24" s="10">
        <v>8</v>
      </c>
      <c r="BV24" s="10"/>
      <c r="BW24" s="10">
        <v>6.3</v>
      </c>
      <c r="BX24" s="10"/>
      <c r="BY24" s="10">
        <v>6.5</v>
      </c>
      <c r="BZ24" s="10">
        <v>10</v>
      </c>
      <c r="CA24" s="10"/>
      <c r="CB24" s="10"/>
      <c r="CC24" s="10"/>
      <c r="CD24" s="10">
        <v>7.4</v>
      </c>
      <c r="CE24" s="10"/>
      <c r="CF24" s="10"/>
      <c r="CG24" s="10">
        <v>7</v>
      </c>
      <c r="CH24" s="10"/>
      <c r="CI24" s="10"/>
      <c r="CJ24" s="10">
        <v>10.1</v>
      </c>
      <c r="CK24" s="10"/>
      <c r="CL24" s="10"/>
      <c r="CM24" s="10"/>
      <c r="CN24" s="10">
        <v>7.6</v>
      </c>
      <c r="CO24" s="10">
        <v>6</v>
      </c>
      <c r="CP24" s="10">
        <v>5.6</v>
      </c>
      <c r="CQ24" s="10">
        <v>16.5</v>
      </c>
      <c r="CR24" s="10">
        <v>6.9</v>
      </c>
      <c r="CS24" s="10"/>
      <c r="CT24" s="10"/>
      <c r="CU24" s="10">
        <v>12.4</v>
      </c>
      <c r="CV24" s="10"/>
      <c r="CW24" s="10"/>
      <c r="CX24" s="10">
        <v>5.3</v>
      </c>
      <c r="CY24" s="10"/>
      <c r="CZ24" s="10"/>
      <c r="DA24" s="10"/>
      <c r="DB24" s="10"/>
      <c r="DC24" s="10"/>
      <c r="DD24" s="10"/>
      <c r="DE24" s="10">
        <v>7</v>
      </c>
      <c r="DF24" s="10">
        <v>6</v>
      </c>
      <c r="DG24" s="10">
        <v>9.1999999999999993</v>
      </c>
      <c r="DH24" s="10">
        <v>6</v>
      </c>
      <c r="DI24" s="10"/>
      <c r="DJ24" s="10"/>
      <c r="DK24" s="10">
        <v>9.1999999999999993</v>
      </c>
      <c r="DL24" s="10"/>
      <c r="DM24" s="10"/>
      <c r="DN24" s="10"/>
      <c r="DO24" s="10">
        <v>6.3</v>
      </c>
      <c r="DP24" s="10"/>
      <c r="DQ24" s="10"/>
      <c r="DR24" s="10">
        <v>10</v>
      </c>
      <c r="DS24" s="10"/>
      <c r="DT24" s="10">
        <v>3</v>
      </c>
      <c r="DU24" s="10"/>
      <c r="DV24" s="10"/>
      <c r="DW24" s="10">
        <v>1.6</v>
      </c>
      <c r="DX24" s="10"/>
      <c r="DY24" s="10"/>
      <c r="DZ24" s="10"/>
      <c r="EA24" s="10"/>
      <c r="EB24" s="10"/>
      <c r="EC24" s="10"/>
      <c r="ED24" s="10"/>
      <c r="EE24" s="10">
        <v>6.2</v>
      </c>
      <c r="EF24" s="10"/>
      <c r="EG24" s="10">
        <v>10</v>
      </c>
      <c r="EH24" s="10"/>
      <c r="EI24" s="10"/>
      <c r="EJ24" s="10"/>
      <c r="EK24" s="10"/>
      <c r="EL24" s="10"/>
      <c r="EM24" s="10">
        <v>10</v>
      </c>
      <c r="EN24" s="10"/>
      <c r="EO24" s="10">
        <v>9.1999999999999993</v>
      </c>
      <c r="EP24" s="10"/>
      <c r="EQ24" s="10"/>
      <c r="ER24" s="10"/>
      <c r="ES24" s="10">
        <v>1.6</v>
      </c>
      <c r="ET24" s="10">
        <v>14.3</v>
      </c>
      <c r="EU24" s="10"/>
      <c r="EV24" s="10">
        <v>8.8000000000000007</v>
      </c>
      <c r="EW24" s="10"/>
      <c r="EX24" s="10"/>
      <c r="EY24" s="10"/>
      <c r="EZ24" s="10"/>
      <c r="FA24" s="10"/>
      <c r="FB24" s="10"/>
      <c r="FC24" s="10"/>
      <c r="FD24" s="10"/>
      <c r="FE24" s="10"/>
      <c r="FF24" s="10">
        <v>5</v>
      </c>
      <c r="FG24" s="10"/>
      <c r="FH24" s="10">
        <v>7</v>
      </c>
      <c r="FI24" s="10"/>
      <c r="FJ24" s="10"/>
      <c r="FK24" s="10">
        <v>5</v>
      </c>
      <c r="FL24" s="10"/>
      <c r="FM24" s="10"/>
      <c r="FN24" s="10"/>
      <c r="FO24" s="10">
        <v>12</v>
      </c>
      <c r="FP24" s="10"/>
      <c r="FQ24" s="10"/>
      <c r="FR24" s="10">
        <v>2</v>
      </c>
      <c r="FS24" s="10"/>
      <c r="FT24" s="10"/>
      <c r="FU24" s="10">
        <v>7.5</v>
      </c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>
        <v>7.7</v>
      </c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3"/>
      <c r="NF24" s="10"/>
      <c r="NG24" s="13"/>
      <c r="NH24" s="13"/>
      <c r="NI24" s="13"/>
      <c r="NJ24" s="13"/>
      <c r="NK24" s="13"/>
      <c r="NL24" s="13"/>
      <c r="NM24" s="13"/>
      <c r="NN24" s="10"/>
      <c r="NO24" s="13"/>
      <c r="NP24" s="13"/>
      <c r="NQ24" s="13"/>
      <c r="NR24" s="13"/>
      <c r="NS24" s="13"/>
      <c r="NT24" s="10"/>
      <c r="NU24" s="10"/>
      <c r="NV24" s="13"/>
      <c r="NW24" s="10"/>
    </row>
    <row r="25" spans="1:387" x14ac:dyDescent="0.25">
      <c r="A25" s="7">
        <f t="shared" si="0"/>
        <v>22</v>
      </c>
      <c r="B25" s="13">
        <f>SUM(D25:M25)</f>
        <v>48</v>
      </c>
      <c r="C25" s="13"/>
      <c r="D25" s="43"/>
      <c r="E25" s="59"/>
      <c r="F25" s="15"/>
      <c r="G25" s="55">
        <v>1</v>
      </c>
      <c r="H25" s="45"/>
      <c r="I25" s="46"/>
      <c r="J25" s="44"/>
      <c r="K25" s="15">
        <v>5</v>
      </c>
      <c r="L25" s="15">
        <v>36</v>
      </c>
      <c r="M25" s="15">
        <v>6</v>
      </c>
      <c r="N25" s="14" t="s">
        <v>89</v>
      </c>
      <c r="O25" s="14" t="s">
        <v>90</v>
      </c>
      <c r="P25" s="15">
        <v>1959</v>
      </c>
      <c r="Q25" s="12">
        <f>SUM(T25:WO25)</f>
        <v>335.2</v>
      </c>
      <c r="R25" s="13">
        <f>COUNTIF(T25:WO25,"&gt;0")+1</f>
        <v>48</v>
      </c>
      <c r="S25" s="10"/>
      <c r="T25" s="10"/>
      <c r="U25" s="10">
        <v>9.5</v>
      </c>
      <c r="V25" s="10"/>
      <c r="W25" s="10"/>
      <c r="X25" s="10"/>
      <c r="Y25" s="10"/>
      <c r="Z25" s="10"/>
      <c r="AA25" s="10"/>
      <c r="AB25" s="10"/>
      <c r="AC25" s="10">
        <v>10.3</v>
      </c>
      <c r="AD25" s="10"/>
      <c r="AE25" s="10"/>
      <c r="AF25" s="10">
        <v>9</v>
      </c>
      <c r="AG25" s="10"/>
      <c r="AH25" s="10">
        <v>9.6</v>
      </c>
      <c r="AI25" s="10"/>
      <c r="AJ25" s="10"/>
      <c r="AK25" s="10">
        <v>11.8</v>
      </c>
      <c r="AL25" s="10"/>
      <c r="AM25" s="10"/>
      <c r="AN25" s="10"/>
      <c r="AO25" s="10"/>
      <c r="AP25" s="10">
        <v>1.8</v>
      </c>
      <c r="AQ25" s="10"/>
      <c r="AR25" s="10"/>
      <c r="AS25" s="10"/>
      <c r="AT25" s="10"/>
      <c r="AU25" s="10">
        <v>5</v>
      </c>
      <c r="AV25" s="10"/>
      <c r="AW25" s="10">
        <v>2.5</v>
      </c>
      <c r="AX25" s="10"/>
      <c r="AY25" s="10"/>
      <c r="AZ25" s="10"/>
      <c r="BA25" s="10">
        <v>1.5</v>
      </c>
      <c r="BB25" s="10"/>
      <c r="BC25" s="10"/>
      <c r="BD25" s="10"/>
      <c r="BE25" s="10"/>
      <c r="BF25" s="10"/>
      <c r="BG25" s="10"/>
      <c r="BH25" s="10">
        <v>5.8</v>
      </c>
      <c r="BI25" s="10">
        <v>1</v>
      </c>
      <c r="BJ25" s="10"/>
      <c r="BK25" s="10">
        <v>8.6</v>
      </c>
      <c r="BL25" s="10">
        <v>6.4</v>
      </c>
      <c r="BM25" s="10">
        <v>7.7</v>
      </c>
      <c r="BN25" s="10"/>
      <c r="BO25" s="10"/>
      <c r="BP25" s="10"/>
      <c r="BQ25" s="10"/>
      <c r="BR25" s="10"/>
      <c r="BS25" s="10">
        <v>9.8000000000000007</v>
      </c>
      <c r="BT25" s="10"/>
      <c r="BU25" s="10">
        <v>8</v>
      </c>
      <c r="BV25" s="10"/>
      <c r="BW25" s="10">
        <v>6.3</v>
      </c>
      <c r="BX25" s="10"/>
      <c r="BY25" s="10">
        <v>6.5</v>
      </c>
      <c r="BZ25" s="10"/>
      <c r="CA25" s="10">
        <v>6.2</v>
      </c>
      <c r="CB25" s="10"/>
      <c r="CC25" s="10">
        <v>8.6999999999999993</v>
      </c>
      <c r="CD25" s="10"/>
      <c r="CE25" s="10">
        <v>7</v>
      </c>
      <c r="CF25" s="10"/>
      <c r="CG25" s="10">
        <v>7</v>
      </c>
      <c r="CH25" s="10"/>
      <c r="CI25" s="10"/>
      <c r="CJ25" s="10"/>
      <c r="CK25" s="10"/>
      <c r="CL25" s="10"/>
      <c r="CM25" s="10">
        <v>4</v>
      </c>
      <c r="CN25" s="10"/>
      <c r="CO25" s="10"/>
      <c r="CP25" s="10">
        <v>5.6</v>
      </c>
      <c r="CQ25" s="10">
        <v>9.5</v>
      </c>
      <c r="CR25" s="10">
        <v>6.9</v>
      </c>
      <c r="CS25" s="10"/>
      <c r="CT25" s="10"/>
      <c r="CU25" s="10"/>
      <c r="CV25" s="10"/>
      <c r="CW25" s="10">
        <v>6.7</v>
      </c>
      <c r="CX25" s="10">
        <v>5.3</v>
      </c>
      <c r="CY25" s="10"/>
      <c r="CZ25" s="10"/>
      <c r="DA25" s="10"/>
      <c r="DB25" s="10"/>
      <c r="DC25" s="10"/>
      <c r="DD25" s="10"/>
      <c r="DE25" s="10"/>
      <c r="DF25" s="10">
        <v>6</v>
      </c>
      <c r="DG25" s="10"/>
      <c r="DH25" s="10"/>
      <c r="DI25" s="10">
        <v>6</v>
      </c>
      <c r="DJ25" s="10"/>
      <c r="DK25" s="10">
        <v>9.1999999999999993</v>
      </c>
      <c r="DL25" s="10"/>
      <c r="DM25" s="10"/>
      <c r="DN25" s="10"/>
      <c r="DO25" s="10">
        <v>6.3</v>
      </c>
      <c r="DP25" s="10"/>
      <c r="DQ25" s="10"/>
      <c r="DR25" s="10"/>
      <c r="DS25" s="10"/>
      <c r="DT25" s="10"/>
      <c r="DU25" s="10">
        <v>6</v>
      </c>
      <c r="DV25" s="10"/>
      <c r="DW25" s="10"/>
      <c r="DX25" s="10"/>
      <c r="DY25" s="10"/>
      <c r="DZ25" s="10"/>
      <c r="EA25" s="10"/>
      <c r="EB25" s="10"/>
      <c r="EC25" s="10"/>
      <c r="ED25" s="10">
        <v>1.6</v>
      </c>
      <c r="EE25" s="10"/>
      <c r="EF25" s="10"/>
      <c r="EG25" s="10"/>
      <c r="EH25" s="10"/>
      <c r="EI25" s="10"/>
      <c r="EJ25" s="10"/>
      <c r="EK25" s="10"/>
      <c r="EL25" s="10"/>
      <c r="EM25" s="10"/>
      <c r="EN25" s="10">
        <v>9.9</v>
      </c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>
        <v>3</v>
      </c>
      <c r="FB25" s="10"/>
      <c r="FC25" s="28">
        <v>42.2</v>
      </c>
      <c r="FD25" s="10"/>
      <c r="FE25" s="10"/>
      <c r="FF25" s="10"/>
      <c r="FG25" s="10"/>
      <c r="FH25" s="10">
        <v>1.5</v>
      </c>
      <c r="FI25" s="10"/>
      <c r="FJ25" s="10"/>
      <c r="FK25" s="10"/>
      <c r="FL25" s="10"/>
      <c r="FM25" s="10"/>
      <c r="FN25" s="10"/>
      <c r="FO25" s="10">
        <v>12</v>
      </c>
      <c r="FP25" s="10">
        <v>1.5</v>
      </c>
      <c r="FQ25" s="10">
        <v>12.5</v>
      </c>
      <c r="FR25" s="10">
        <v>2</v>
      </c>
      <c r="FS25" s="10"/>
      <c r="FT25" s="10">
        <v>4</v>
      </c>
      <c r="FU25" s="10"/>
      <c r="FV25" s="10"/>
      <c r="FW25" s="10"/>
      <c r="FX25" s="10"/>
      <c r="FY25" s="10"/>
      <c r="FZ25" s="10">
        <v>6</v>
      </c>
      <c r="GA25" s="10"/>
      <c r="GB25" s="10"/>
      <c r="GC25" s="10"/>
      <c r="GD25" s="10"/>
      <c r="GE25" s="10"/>
      <c r="GF25" s="10"/>
      <c r="GG25" s="10">
        <v>4</v>
      </c>
      <c r="GH25" s="10"/>
      <c r="GI25" s="10">
        <v>5.8</v>
      </c>
      <c r="GJ25" s="10"/>
      <c r="GK25" s="10"/>
      <c r="GL25" s="10">
        <v>7.7</v>
      </c>
      <c r="GM25" s="10"/>
      <c r="GN25" s="10"/>
      <c r="GO25" s="10"/>
      <c r="GP25" s="10"/>
      <c r="GQ25" s="10"/>
      <c r="GR25" s="10"/>
      <c r="GS25" s="10"/>
      <c r="GT25" s="10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3"/>
      <c r="MP25" s="10"/>
      <c r="MQ25" s="13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3"/>
      <c r="NF25" s="10"/>
      <c r="NG25" s="13"/>
      <c r="NH25" s="10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0"/>
      <c r="NU25" s="17"/>
      <c r="NV25" s="13"/>
      <c r="NW25" s="17"/>
    </row>
    <row r="26" spans="1:387" x14ac:dyDescent="0.25">
      <c r="A26" s="7">
        <f t="shared" si="0"/>
        <v>23</v>
      </c>
      <c r="B26" s="13">
        <f>SUM(D26:M26)</f>
        <v>46</v>
      </c>
      <c r="C26" s="13"/>
      <c r="D26" s="43"/>
      <c r="E26" s="59"/>
      <c r="F26" s="15"/>
      <c r="G26" s="55">
        <v>1</v>
      </c>
      <c r="H26" s="45"/>
      <c r="I26" s="46"/>
      <c r="J26" s="44"/>
      <c r="K26" s="15">
        <v>5</v>
      </c>
      <c r="L26" s="15">
        <v>36</v>
      </c>
      <c r="M26" s="15">
        <v>4</v>
      </c>
      <c r="N26" s="14" t="s">
        <v>93</v>
      </c>
      <c r="O26" s="14" t="s">
        <v>94</v>
      </c>
      <c r="P26" s="15">
        <v>1968</v>
      </c>
      <c r="Q26" s="12">
        <f>SUM(T26:WO26)</f>
        <v>328</v>
      </c>
      <c r="R26" s="13">
        <f>COUNTIF(T26:WO26,"&gt;0")</f>
        <v>46</v>
      </c>
      <c r="S26" s="10"/>
      <c r="T26" s="10"/>
      <c r="U26" s="10">
        <v>9.5</v>
      </c>
      <c r="V26" s="10"/>
      <c r="W26" s="10"/>
      <c r="X26" s="10"/>
      <c r="Y26" s="10"/>
      <c r="Z26" s="10"/>
      <c r="AA26" s="10"/>
      <c r="AB26" s="10"/>
      <c r="AC26" s="10">
        <v>10.3</v>
      </c>
      <c r="AD26" s="10"/>
      <c r="AE26" s="10"/>
      <c r="AF26" s="10">
        <v>9</v>
      </c>
      <c r="AG26" s="10"/>
      <c r="AH26" s="10">
        <v>9.6</v>
      </c>
      <c r="AI26" s="10"/>
      <c r="AJ26" s="10"/>
      <c r="AK26" s="10">
        <v>11.8</v>
      </c>
      <c r="AL26" s="10"/>
      <c r="AM26" s="10"/>
      <c r="AN26" s="10"/>
      <c r="AO26" s="10"/>
      <c r="AP26" s="10">
        <v>0.8</v>
      </c>
      <c r="AQ26" s="10"/>
      <c r="AR26" s="10"/>
      <c r="AS26" s="10"/>
      <c r="AT26" s="10"/>
      <c r="AU26" s="10">
        <v>5</v>
      </c>
      <c r="AV26" s="10"/>
      <c r="AW26" s="10">
        <v>2.5</v>
      </c>
      <c r="AX26" s="10"/>
      <c r="AY26" s="10"/>
      <c r="AZ26" s="10"/>
      <c r="BA26" s="10">
        <v>1.5</v>
      </c>
      <c r="BB26" s="10"/>
      <c r="BC26" s="10"/>
      <c r="BD26" s="10"/>
      <c r="BE26" s="10"/>
      <c r="BF26" s="10"/>
      <c r="BG26" s="10"/>
      <c r="BH26" s="10">
        <v>5.8</v>
      </c>
      <c r="BI26" s="10">
        <v>1</v>
      </c>
      <c r="BJ26" s="10"/>
      <c r="BK26" s="10">
        <v>8.6</v>
      </c>
      <c r="BL26" s="10">
        <v>6.4</v>
      </c>
      <c r="BM26" s="10">
        <v>7.7</v>
      </c>
      <c r="BN26" s="10"/>
      <c r="BO26" s="10"/>
      <c r="BP26" s="10"/>
      <c r="BQ26" s="10"/>
      <c r="BR26" s="10"/>
      <c r="BS26" s="10">
        <v>9.8000000000000007</v>
      </c>
      <c r="BT26" s="10"/>
      <c r="BU26" s="10">
        <v>8</v>
      </c>
      <c r="BV26" s="10"/>
      <c r="BW26" s="10">
        <v>6.3</v>
      </c>
      <c r="BX26" s="10"/>
      <c r="BY26" s="10">
        <v>6.5</v>
      </c>
      <c r="BZ26" s="10"/>
      <c r="CA26" s="10">
        <v>6.2</v>
      </c>
      <c r="CB26" s="10"/>
      <c r="CC26" s="10">
        <v>8.6999999999999993</v>
      </c>
      <c r="CD26" s="10"/>
      <c r="CE26" s="10">
        <v>7</v>
      </c>
      <c r="CF26" s="10"/>
      <c r="CG26" s="10">
        <v>7</v>
      </c>
      <c r="CH26" s="10"/>
      <c r="CI26" s="10"/>
      <c r="CJ26" s="10"/>
      <c r="CK26" s="10"/>
      <c r="CL26" s="10"/>
      <c r="CM26" s="10">
        <v>4</v>
      </c>
      <c r="CN26" s="10"/>
      <c r="CO26" s="10"/>
      <c r="CP26" s="10">
        <v>5.6</v>
      </c>
      <c r="CQ26" s="10">
        <v>9.5</v>
      </c>
      <c r="CR26" s="10">
        <v>6.9</v>
      </c>
      <c r="CS26" s="10"/>
      <c r="CT26" s="10"/>
      <c r="CU26" s="10"/>
      <c r="CV26" s="10"/>
      <c r="CW26" s="10">
        <v>6.7</v>
      </c>
      <c r="CX26" s="10">
        <v>5.3</v>
      </c>
      <c r="CY26" s="10"/>
      <c r="CZ26" s="10"/>
      <c r="DA26" s="10"/>
      <c r="DB26" s="10"/>
      <c r="DC26" s="10"/>
      <c r="DD26" s="10"/>
      <c r="DE26" s="10"/>
      <c r="DF26" s="10">
        <v>6</v>
      </c>
      <c r="DG26" s="10"/>
      <c r="DH26" s="10">
        <v>6</v>
      </c>
      <c r="DI26" s="10">
        <v>6</v>
      </c>
      <c r="DJ26" s="10"/>
      <c r="DK26" s="10"/>
      <c r="DL26" s="10"/>
      <c r="DM26" s="10"/>
      <c r="DN26" s="10"/>
      <c r="DO26" s="10">
        <v>6.3</v>
      </c>
      <c r="DP26" s="10"/>
      <c r="DQ26" s="10"/>
      <c r="DR26" s="10"/>
      <c r="DS26" s="10"/>
      <c r="DT26" s="10"/>
      <c r="DU26" s="10">
        <v>6</v>
      </c>
      <c r="DV26" s="10"/>
      <c r="DW26" s="10"/>
      <c r="DX26" s="10"/>
      <c r="DY26" s="10"/>
      <c r="DZ26" s="10"/>
      <c r="EA26" s="10"/>
      <c r="EB26" s="10"/>
      <c r="EC26" s="10"/>
      <c r="ED26" s="10">
        <v>1.6</v>
      </c>
      <c r="EE26" s="10"/>
      <c r="EF26" s="10"/>
      <c r="EG26" s="10"/>
      <c r="EH26" s="10"/>
      <c r="EI26" s="10"/>
      <c r="EJ26" s="10"/>
      <c r="EK26" s="10"/>
      <c r="EL26" s="10"/>
      <c r="EM26" s="10"/>
      <c r="EN26" s="10">
        <v>9.9</v>
      </c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28">
        <v>42.2</v>
      </c>
      <c r="FD26" s="10"/>
      <c r="FE26" s="10"/>
      <c r="FF26" s="10"/>
      <c r="FG26" s="10"/>
      <c r="FH26" s="10">
        <v>1.5</v>
      </c>
      <c r="FI26" s="10"/>
      <c r="FJ26" s="10"/>
      <c r="FK26" s="10"/>
      <c r="FL26" s="10"/>
      <c r="FM26" s="10"/>
      <c r="FN26" s="10"/>
      <c r="FO26" s="10">
        <v>12</v>
      </c>
      <c r="FP26" s="10">
        <v>1.5</v>
      </c>
      <c r="FQ26" s="10">
        <v>12.5</v>
      </c>
      <c r="FR26" s="10">
        <v>2</v>
      </c>
      <c r="FS26" s="10"/>
      <c r="FT26" s="10">
        <v>4</v>
      </c>
      <c r="FU26" s="10"/>
      <c r="FV26" s="10"/>
      <c r="FW26" s="10"/>
      <c r="FX26" s="10"/>
      <c r="FY26" s="10"/>
      <c r="FZ26" s="10">
        <v>6</v>
      </c>
      <c r="GA26" s="10"/>
      <c r="GB26" s="10"/>
      <c r="GC26" s="10"/>
      <c r="GD26" s="10"/>
      <c r="GE26" s="10"/>
      <c r="GF26" s="10"/>
      <c r="GG26" s="10">
        <v>4</v>
      </c>
      <c r="GH26" s="10"/>
      <c r="GI26" s="10">
        <v>5.8</v>
      </c>
      <c r="GJ26" s="13"/>
      <c r="GK26" s="10"/>
      <c r="GL26" s="10">
        <v>7.7</v>
      </c>
      <c r="GM26" s="13"/>
      <c r="GN26" s="13"/>
      <c r="GO26" s="13"/>
      <c r="GP26" s="13"/>
      <c r="GQ26" s="13"/>
      <c r="GR26" s="13"/>
      <c r="GS26" s="13"/>
      <c r="GT26" s="13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3"/>
      <c r="NF26" s="10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0"/>
      <c r="NU26" s="10"/>
      <c r="NV26" s="13"/>
      <c r="NW26" s="10"/>
    </row>
    <row r="27" spans="1:387" x14ac:dyDescent="0.25">
      <c r="A27" s="7">
        <f t="shared" si="0"/>
        <v>24</v>
      </c>
      <c r="B27" s="13">
        <f>SUM(D27:M27)</f>
        <v>39</v>
      </c>
      <c r="C27" s="13"/>
      <c r="D27" s="43"/>
      <c r="E27" s="59"/>
      <c r="F27" s="15"/>
      <c r="G27" s="55"/>
      <c r="H27" s="45"/>
      <c r="I27" s="46" t="s">
        <v>37</v>
      </c>
      <c r="J27" s="44"/>
      <c r="K27" s="15">
        <v>5</v>
      </c>
      <c r="L27" s="15">
        <v>33</v>
      </c>
      <c r="M27" s="15">
        <v>1</v>
      </c>
      <c r="N27" s="14" t="s">
        <v>224</v>
      </c>
      <c r="O27" s="14" t="s">
        <v>86</v>
      </c>
      <c r="P27" s="15">
        <v>1975</v>
      </c>
      <c r="Q27" s="12">
        <f>SUM(T27:WO27)</f>
        <v>315.10000000000002</v>
      </c>
      <c r="R27" s="13">
        <f>COUNTIF(T27:WO27,"&gt;0")</f>
        <v>39</v>
      </c>
      <c r="S27" s="10"/>
      <c r="T27" s="10"/>
      <c r="U27" s="10">
        <v>9.5</v>
      </c>
      <c r="V27" s="10"/>
      <c r="W27" s="10">
        <v>8.5</v>
      </c>
      <c r="X27" s="10"/>
      <c r="Y27" s="10"/>
      <c r="Z27" s="10"/>
      <c r="AA27" s="10">
        <v>11.5</v>
      </c>
      <c r="AB27" s="10"/>
      <c r="AC27" s="10"/>
      <c r="AD27" s="10">
        <v>10</v>
      </c>
      <c r="AE27" s="10">
        <v>8</v>
      </c>
      <c r="AF27" s="10"/>
      <c r="AG27" s="10"/>
      <c r="AH27" s="10">
        <v>9.6</v>
      </c>
      <c r="AI27" s="10">
        <v>8.4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>
        <v>2.5</v>
      </c>
      <c r="AX27" s="10"/>
      <c r="AY27" s="10"/>
      <c r="AZ27" s="10">
        <v>12.3</v>
      </c>
      <c r="BA27" s="10"/>
      <c r="BB27" s="10"/>
      <c r="BC27" s="10"/>
      <c r="BD27" s="10"/>
      <c r="BE27" s="10">
        <v>5</v>
      </c>
      <c r="BF27" s="10"/>
      <c r="BG27" s="10"/>
      <c r="BH27" s="10">
        <v>7</v>
      </c>
      <c r="BI27" s="10"/>
      <c r="BJ27" s="10">
        <v>6</v>
      </c>
      <c r="BK27" s="10">
        <v>8.6</v>
      </c>
      <c r="BL27" s="10"/>
      <c r="BM27" s="10">
        <v>5</v>
      </c>
      <c r="BN27" s="10"/>
      <c r="BO27" s="10">
        <v>7.8</v>
      </c>
      <c r="BP27" s="10"/>
      <c r="BQ27" s="10"/>
      <c r="BR27" s="10">
        <v>9.5</v>
      </c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>
        <v>7</v>
      </c>
      <c r="CF27" s="10"/>
      <c r="CG27" s="10"/>
      <c r="CH27" s="10"/>
      <c r="CI27" s="10">
        <v>10</v>
      </c>
      <c r="CJ27" s="10"/>
      <c r="CK27" s="10"/>
      <c r="CL27" s="10"/>
      <c r="CM27" s="10"/>
      <c r="CN27" s="10">
        <v>7.6</v>
      </c>
      <c r="CO27" s="10">
        <v>6</v>
      </c>
      <c r="CP27" s="10">
        <v>5.6</v>
      </c>
      <c r="CQ27" s="10"/>
      <c r="CR27" s="10"/>
      <c r="CS27" s="10">
        <v>7.1</v>
      </c>
      <c r="CT27" s="10"/>
      <c r="CU27" s="10"/>
      <c r="CV27" s="10"/>
      <c r="CW27" s="10"/>
      <c r="CX27" s="10">
        <v>5.3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>
        <v>6</v>
      </c>
      <c r="DI27" s="10"/>
      <c r="DJ27" s="10">
        <v>7</v>
      </c>
      <c r="DK27" s="10">
        <v>9.1999999999999993</v>
      </c>
      <c r="DL27" s="10"/>
      <c r="DM27" s="10"/>
      <c r="DN27" s="10">
        <v>6.3</v>
      </c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>
        <v>10</v>
      </c>
      <c r="EI27" s="10">
        <v>5</v>
      </c>
      <c r="EJ27" s="10"/>
      <c r="EK27" s="10"/>
      <c r="EL27" s="10"/>
      <c r="EM27" s="10"/>
      <c r="EN27" s="10"/>
      <c r="EO27" s="10">
        <v>9.1999999999999993</v>
      </c>
      <c r="EP27" s="10"/>
      <c r="EQ27" s="10"/>
      <c r="ER27" s="10"/>
      <c r="ES27" s="10"/>
      <c r="ET27" s="10"/>
      <c r="EU27" s="10"/>
      <c r="EV27" s="10">
        <v>8.8000000000000007</v>
      </c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>
        <v>6.4</v>
      </c>
      <c r="FM27" s="10"/>
      <c r="FN27" s="10"/>
      <c r="FO27" s="10">
        <v>12</v>
      </c>
      <c r="FP27" s="10"/>
      <c r="FQ27" s="10">
        <v>12.5</v>
      </c>
      <c r="FR27" s="10"/>
      <c r="FS27" s="10"/>
      <c r="FT27" s="10">
        <v>6</v>
      </c>
      <c r="FU27" s="10"/>
      <c r="FV27" s="10"/>
      <c r="FW27" s="13"/>
      <c r="FX27" s="16">
        <v>21.1</v>
      </c>
      <c r="FY27" s="13"/>
      <c r="FZ27" s="10">
        <v>6</v>
      </c>
      <c r="GA27" s="10"/>
      <c r="GB27" s="13"/>
      <c r="GC27" s="13"/>
      <c r="GD27" s="10"/>
      <c r="GE27" s="13"/>
      <c r="GF27" s="13"/>
      <c r="GG27" s="10">
        <v>6</v>
      </c>
      <c r="GH27" s="13"/>
      <c r="GI27" s="10">
        <v>5.8</v>
      </c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6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3"/>
      <c r="LE27" s="10"/>
      <c r="LF27" s="10"/>
      <c r="LG27" s="13"/>
      <c r="LH27" s="13"/>
      <c r="LI27" s="10"/>
      <c r="LJ27" s="13"/>
      <c r="LK27" s="13"/>
      <c r="LL27" s="13"/>
      <c r="LM27" s="13"/>
      <c r="LN27" s="13"/>
      <c r="LO27" s="13"/>
      <c r="LP27" s="13"/>
      <c r="LQ27" s="13"/>
      <c r="LR27" s="10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7"/>
      <c r="NU27" s="17"/>
      <c r="NV27" s="13"/>
      <c r="NW27" s="17"/>
    </row>
    <row r="28" spans="1:387" x14ac:dyDescent="0.25">
      <c r="A28" s="7">
        <f t="shared" si="0"/>
        <v>25</v>
      </c>
      <c r="B28" s="13">
        <f>SUM(D28:M28)</f>
        <v>42</v>
      </c>
      <c r="C28" s="13"/>
      <c r="D28" s="43"/>
      <c r="E28" s="59"/>
      <c r="F28" s="15"/>
      <c r="G28" s="55"/>
      <c r="H28" s="45"/>
      <c r="I28" s="46">
        <v>1</v>
      </c>
      <c r="J28" s="44"/>
      <c r="K28" s="15">
        <v>5</v>
      </c>
      <c r="L28" s="15">
        <v>31</v>
      </c>
      <c r="M28" s="15">
        <v>5</v>
      </c>
      <c r="N28" s="14" t="s">
        <v>95</v>
      </c>
      <c r="O28" s="14" t="s">
        <v>96</v>
      </c>
      <c r="P28" s="15">
        <v>1990</v>
      </c>
      <c r="Q28" s="12">
        <f>SUM(T28:WO28)</f>
        <v>307.49999999999994</v>
      </c>
      <c r="R28" s="13">
        <f>COUNTIF(T28:WO28,"&gt;0")</f>
        <v>42</v>
      </c>
      <c r="S28" s="10"/>
      <c r="T28" s="10"/>
      <c r="U28" s="10"/>
      <c r="V28" s="10"/>
      <c r="W28" s="10"/>
      <c r="X28" s="10"/>
      <c r="Y28" s="10"/>
      <c r="Z28" s="10"/>
      <c r="AA28" s="10">
        <v>11.5</v>
      </c>
      <c r="AB28" s="10"/>
      <c r="AC28" s="10"/>
      <c r="AD28" s="10"/>
      <c r="AE28" s="10">
        <v>8</v>
      </c>
      <c r="AF28" s="10"/>
      <c r="AG28" s="10"/>
      <c r="AH28" s="10"/>
      <c r="AI28" s="10"/>
      <c r="AJ28" s="16">
        <v>21.1</v>
      </c>
      <c r="AK28" s="10">
        <v>11.8</v>
      </c>
      <c r="AL28" s="10"/>
      <c r="AM28" s="10"/>
      <c r="AN28" s="10"/>
      <c r="AO28" s="10"/>
      <c r="AP28" s="10">
        <v>1.6</v>
      </c>
      <c r="AQ28" s="10"/>
      <c r="AR28" s="10"/>
      <c r="AS28" s="10"/>
      <c r="AT28" s="10"/>
      <c r="AU28" s="10"/>
      <c r="AV28" s="10"/>
      <c r="AW28" s="10">
        <v>2.5</v>
      </c>
      <c r="AX28" s="10"/>
      <c r="AY28" s="10"/>
      <c r="AZ28" s="10"/>
      <c r="BA28" s="10"/>
      <c r="BB28" s="10">
        <v>6</v>
      </c>
      <c r="BC28" s="10"/>
      <c r="BD28" s="10"/>
      <c r="BE28" s="10">
        <v>5</v>
      </c>
      <c r="BF28" s="10"/>
      <c r="BG28" s="10"/>
      <c r="BH28" s="10">
        <v>5.8</v>
      </c>
      <c r="BI28" s="10"/>
      <c r="BJ28" s="10"/>
      <c r="BK28" s="10"/>
      <c r="BL28" s="10"/>
      <c r="BM28" s="10">
        <v>7.7</v>
      </c>
      <c r="BN28" s="10"/>
      <c r="BO28" s="10"/>
      <c r="BP28" s="10"/>
      <c r="BQ28" s="10"/>
      <c r="BR28" s="10"/>
      <c r="BS28" s="10"/>
      <c r="BT28" s="10"/>
      <c r="BU28" s="10"/>
      <c r="BV28" s="10"/>
      <c r="BW28" s="10">
        <v>6.3</v>
      </c>
      <c r="BX28" s="10"/>
      <c r="BY28" s="10"/>
      <c r="BZ28" s="10"/>
      <c r="CA28" s="10">
        <v>6.2</v>
      </c>
      <c r="CB28" s="10"/>
      <c r="CC28" s="10">
        <v>8.6999999999999993</v>
      </c>
      <c r="CD28" s="10"/>
      <c r="CE28" s="10"/>
      <c r="CF28" s="10"/>
      <c r="CG28" s="10">
        <v>7</v>
      </c>
      <c r="CH28" s="10"/>
      <c r="CI28" s="10"/>
      <c r="CJ28" s="10"/>
      <c r="CK28" s="10"/>
      <c r="CL28" s="10"/>
      <c r="CM28" s="10">
        <v>4</v>
      </c>
      <c r="CN28" s="10">
        <v>7.6</v>
      </c>
      <c r="CO28" s="10"/>
      <c r="CP28" s="10">
        <v>5.6</v>
      </c>
      <c r="CQ28" s="10"/>
      <c r="CR28" s="10">
        <v>6.9</v>
      </c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>
        <v>5.7</v>
      </c>
      <c r="DD28" s="10"/>
      <c r="DE28" s="10"/>
      <c r="DF28" s="10">
        <v>6</v>
      </c>
      <c r="DG28" s="10"/>
      <c r="DH28" s="10"/>
      <c r="DI28" s="10"/>
      <c r="DJ28" s="10"/>
      <c r="DK28" s="10"/>
      <c r="DL28" s="10">
        <v>5</v>
      </c>
      <c r="DM28" s="10"/>
      <c r="DN28" s="10"/>
      <c r="DO28" s="10">
        <v>6.3</v>
      </c>
      <c r="DP28" s="10">
        <v>6</v>
      </c>
      <c r="DQ28" s="10"/>
      <c r="DR28" s="10"/>
      <c r="DS28" s="10"/>
      <c r="DT28" s="10"/>
      <c r="DU28" s="10">
        <v>6</v>
      </c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>
        <v>10</v>
      </c>
      <c r="EI28" s="10">
        <v>5</v>
      </c>
      <c r="EJ28" s="10"/>
      <c r="EK28" s="10"/>
      <c r="EL28" s="10"/>
      <c r="EM28" s="10">
        <v>10</v>
      </c>
      <c r="EN28" s="10"/>
      <c r="EO28" s="10">
        <v>9.1999999999999993</v>
      </c>
      <c r="EP28" s="10"/>
      <c r="EQ28" s="10"/>
      <c r="ER28" s="10"/>
      <c r="ES28" s="10"/>
      <c r="ET28" s="10">
        <v>14.3</v>
      </c>
      <c r="EU28" s="10"/>
      <c r="EV28" s="10"/>
      <c r="EW28" s="10"/>
      <c r="EX28" s="10"/>
      <c r="EY28" s="10"/>
      <c r="EZ28" s="10"/>
      <c r="FA28" s="10">
        <v>3</v>
      </c>
      <c r="FB28" s="10"/>
      <c r="FC28" s="10"/>
      <c r="FD28" s="10"/>
      <c r="FE28" s="10">
        <v>9.6</v>
      </c>
      <c r="FF28" s="10"/>
      <c r="FG28" s="10"/>
      <c r="FH28" s="10">
        <v>1.5</v>
      </c>
      <c r="FI28" s="10"/>
      <c r="FJ28" s="10"/>
      <c r="FK28" s="10"/>
      <c r="FL28" s="10"/>
      <c r="FM28" s="10"/>
      <c r="FN28" s="10"/>
      <c r="FO28" s="10">
        <v>12</v>
      </c>
      <c r="FP28" s="10">
        <v>1.5</v>
      </c>
      <c r="FQ28" s="10"/>
      <c r="FR28" s="10"/>
      <c r="FS28" s="10"/>
      <c r="FT28" s="10"/>
      <c r="FU28" s="10"/>
      <c r="FV28" s="10">
        <v>15</v>
      </c>
      <c r="FW28" s="10"/>
      <c r="FX28" s="10"/>
      <c r="FY28" s="10"/>
      <c r="FZ28" s="10">
        <v>6</v>
      </c>
      <c r="GA28" s="10"/>
      <c r="GB28" s="10"/>
      <c r="GC28" s="10">
        <v>5.9</v>
      </c>
      <c r="GD28" s="10"/>
      <c r="GE28" s="10"/>
      <c r="GF28" s="10"/>
      <c r="GG28" s="10">
        <v>6</v>
      </c>
      <c r="GH28" s="10"/>
      <c r="GI28" s="10"/>
      <c r="GJ28" s="10"/>
      <c r="GK28" s="10">
        <v>6</v>
      </c>
      <c r="GL28" s="10"/>
      <c r="GM28" s="10">
        <v>6</v>
      </c>
      <c r="GN28" s="10"/>
      <c r="GO28" s="10"/>
      <c r="GP28" s="10"/>
      <c r="GQ28" s="10">
        <v>3.2</v>
      </c>
      <c r="GR28" s="10"/>
      <c r="GS28" s="10"/>
      <c r="GT28" s="10">
        <v>15</v>
      </c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3"/>
      <c r="MP28" s="10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7"/>
      <c r="NU28" s="17"/>
      <c r="NV28" s="13"/>
      <c r="NW28" s="17"/>
    </row>
    <row r="29" spans="1:387" x14ac:dyDescent="0.25">
      <c r="A29" s="7">
        <f t="shared" si="0"/>
        <v>26</v>
      </c>
      <c r="B29" s="13">
        <f>SUM(D29:M29)</f>
        <v>25</v>
      </c>
      <c r="C29" s="13"/>
      <c r="D29" s="43"/>
      <c r="E29" s="59">
        <v>1</v>
      </c>
      <c r="F29" s="15"/>
      <c r="G29" s="55">
        <v>1</v>
      </c>
      <c r="H29" s="45"/>
      <c r="I29" s="46">
        <v>4</v>
      </c>
      <c r="J29" s="44"/>
      <c r="K29" s="15"/>
      <c r="L29" s="15">
        <v>18</v>
      </c>
      <c r="M29" s="15">
        <v>1</v>
      </c>
      <c r="N29" s="14" t="s">
        <v>29</v>
      </c>
      <c r="O29" s="14" t="s">
        <v>116</v>
      </c>
      <c r="P29" s="15">
        <v>1981</v>
      </c>
      <c r="Q29" s="12">
        <f>SUM(T29:WO29)</f>
        <v>306.40000000000003</v>
      </c>
      <c r="R29" s="13">
        <f>COUNTIF(T29:WO29,"&gt;0")</f>
        <v>25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5</v>
      </c>
      <c r="AV29" s="10"/>
      <c r="AW29" s="10">
        <v>2.5</v>
      </c>
      <c r="AX29" s="16">
        <v>21.1</v>
      </c>
      <c r="AY29" s="10"/>
      <c r="AZ29" s="10"/>
      <c r="BA29" s="10"/>
      <c r="BB29" s="10"/>
      <c r="BC29" s="10"/>
      <c r="BD29" s="10"/>
      <c r="BE29" s="10">
        <v>5</v>
      </c>
      <c r="BF29" s="10"/>
      <c r="BG29" s="10"/>
      <c r="BH29" s="10">
        <v>5.8</v>
      </c>
      <c r="BI29" s="10">
        <v>1</v>
      </c>
      <c r="BJ29" s="10"/>
      <c r="BK29" s="10">
        <v>8.6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>
        <v>6.5</v>
      </c>
      <c r="BZ29" s="65"/>
      <c r="CA29" s="65"/>
      <c r="CB29" s="65"/>
      <c r="CC29" s="64">
        <v>50</v>
      </c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>
        <v>5.6</v>
      </c>
      <c r="CQ29" s="10"/>
      <c r="CR29" s="10">
        <v>6.9</v>
      </c>
      <c r="CS29" s="10"/>
      <c r="CT29" s="10"/>
      <c r="CU29" s="10"/>
      <c r="CV29" s="10"/>
      <c r="CW29" s="10"/>
      <c r="CX29" s="10">
        <v>5.3</v>
      </c>
      <c r="CY29" s="10"/>
      <c r="CZ29" s="10"/>
      <c r="DA29" s="10"/>
      <c r="DB29" s="16">
        <v>21.1</v>
      </c>
      <c r="DC29" s="10"/>
      <c r="DD29" s="10"/>
      <c r="DE29" s="10"/>
      <c r="DF29" s="10">
        <v>6</v>
      </c>
      <c r="DG29" s="10"/>
      <c r="DH29" s="10"/>
      <c r="DI29" s="10"/>
      <c r="DJ29" s="10">
        <v>7</v>
      </c>
      <c r="DK29" s="10"/>
      <c r="DL29" s="10"/>
      <c r="DM29" s="10"/>
      <c r="DN29" s="10"/>
      <c r="DO29" s="10">
        <v>6.3</v>
      </c>
      <c r="DP29" s="10"/>
      <c r="DQ29" s="10"/>
      <c r="DR29" s="10">
        <v>10</v>
      </c>
      <c r="DS29" s="10"/>
      <c r="DT29" s="10"/>
      <c r="DU29" s="10">
        <v>6</v>
      </c>
      <c r="DV29" s="10"/>
      <c r="DW29" s="10"/>
      <c r="DX29" s="10"/>
      <c r="DY29" s="10">
        <v>6</v>
      </c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6">
        <v>21.1</v>
      </c>
      <c r="EK29" s="10"/>
      <c r="EL29" s="10"/>
      <c r="EM29" s="10"/>
      <c r="EN29" s="28">
        <v>42.2</v>
      </c>
      <c r="EO29" s="10"/>
      <c r="EP29" s="10"/>
      <c r="EQ29" s="10"/>
      <c r="ER29" s="10"/>
      <c r="ES29" s="10"/>
      <c r="ET29" s="10">
        <v>14.3</v>
      </c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6">
        <v>21.1</v>
      </c>
      <c r="FL29" s="13"/>
      <c r="FM29" s="10"/>
      <c r="FN29" s="10"/>
      <c r="FO29" s="10">
        <v>12</v>
      </c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>
        <v>10</v>
      </c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3"/>
      <c r="NF29" s="10"/>
      <c r="NG29" s="13"/>
      <c r="NH29" s="13"/>
      <c r="NI29" s="13"/>
      <c r="NJ29" s="13"/>
      <c r="NK29" s="13"/>
      <c r="NL29" s="13"/>
      <c r="NM29" s="13"/>
      <c r="NN29" s="10"/>
      <c r="NO29" s="13"/>
      <c r="NP29" s="13"/>
      <c r="NQ29" s="13"/>
      <c r="NR29" s="13"/>
      <c r="NS29" s="13"/>
      <c r="NT29" s="10"/>
      <c r="NU29" s="10"/>
      <c r="NV29" s="13"/>
      <c r="NW29" s="10"/>
    </row>
    <row r="30" spans="1:387" x14ac:dyDescent="0.25">
      <c r="A30" s="7">
        <f t="shared" si="0"/>
        <v>27</v>
      </c>
      <c r="B30" s="13">
        <f>SUM(D30:M30)</f>
        <v>37</v>
      </c>
      <c r="C30" s="13"/>
      <c r="D30" s="43"/>
      <c r="E30" s="59"/>
      <c r="F30" s="15"/>
      <c r="G30" s="55"/>
      <c r="H30" s="45"/>
      <c r="I30" s="46">
        <v>1</v>
      </c>
      <c r="J30" s="44"/>
      <c r="K30" s="15"/>
      <c r="L30" s="15">
        <v>35</v>
      </c>
      <c r="M30" s="15">
        <v>1</v>
      </c>
      <c r="N30" s="14" t="s">
        <v>177</v>
      </c>
      <c r="O30" s="14" t="s">
        <v>134</v>
      </c>
      <c r="P30" s="15">
        <v>1962</v>
      </c>
      <c r="Q30" s="12">
        <f>SUM(T30:WO30)</f>
        <v>304.3</v>
      </c>
      <c r="R30" s="13">
        <f>COUNTIF(T30:WO30,"&gt;0")</f>
        <v>37</v>
      </c>
      <c r="S30" s="10"/>
      <c r="T30" s="10"/>
      <c r="U30" s="10">
        <v>9.5</v>
      </c>
      <c r="V30" s="10"/>
      <c r="W30" s="10"/>
      <c r="X30" s="10"/>
      <c r="Y30" s="10"/>
      <c r="Z30" s="10"/>
      <c r="AA30" s="10"/>
      <c r="AB30" s="10"/>
      <c r="AC30" s="10"/>
      <c r="AD30" s="10"/>
      <c r="AE30" s="10">
        <v>8</v>
      </c>
      <c r="AF30" s="10"/>
      <c r="AG30" s="10"/>
      <c r="AH30" s="10">
        <v>9.6</v>
      </c>
      <c r="AI30" s="10">
        <v>8.4</v>
      </c>
      <c r="AJ30" s="10"/>
      <c r="AK30" s="10">
        <v>11.8</v>
      </c>
      <c r="AL30" s="10"/>
      <c r="AM30" s="10"/>
      <c r="AN30" s="10"/>
      <c r="AO30" s="10"/>
      <c r="AP30" s="10">
        <v>5</v>
      </c>
      <c r="AQ30" s="10"/>
      <c r="AR30" s="10"/>
      <c r="AS30" s="10"/>
      <c r="AT30" s="10"/>
      <c r="AU30" s="10"/>
      <c r="AV30" s="10"/>
      <c r="AW30" s="10"/>
      <c r="AX30" s="10">
        <v>10</v>
      </c>
      <c r="AY30" s="10"/>
      <c r="AZ30" s="10"/>
      <c r="BA30" s="10"/>
      <c r="BB30" s="10">
        <v>6</v>
      </c>
      <c r="BC30" s="10"/>
      <c r="BD30" s="10"/>
      <c r="BE30" s="10"/>
      <c r="BF30" s="10"/>
      <c r="BG30" s="10"/>
      <c r="BH30" s="10" t="s">
        <v>37</v>
      </c>
      <c r="BI30" s="10"/>
      <c r="BJ30" s="10">
        <v>6</v>
      </c>
      <c r="BK30" s="10">
        <v>8.6</v>
      </c>
      <c r="BL30" s="10"/>
      <c r="BM30" s="10">
        <v>7.7</v>
      </c>
      <c r="BN30" s="10"/>
      <c r="BO30" s="10"/>
      <c r="BP30" s="10"/>
      <c r="BQ30" s="10"/>
      <c r="BR30" s="10"/>
      <c r="BS30" s="10">
        <v>9.8000000000000007</v>
      </c>
      <c r="BT30" s="10"/>
      <c r="BU30" s="10"/>
      <c r="BV30" s="10"/>
      <c r="BW30" s="10">
        <v>6.3</v>
      </c>
      <c r="BX30" s="10">
        <v>6.8</v>
      </c>
      <c r="BY30" s="10"/>
      <c r="BZ30" s="10"/>
      <c r="CA30" s="10">
        <v>6.2</v>
      </c>
      <c r="CB30" s="10">
        <v>6.5</v>
      </c>
      <c r="CC30" s="10"/>
      <c r="CD30" s="10"/>
      <c r="CE30" s="10"/>
      <c r="CF30" s="10"/>
      <c r="CG30" s="10">
        <v>7</v>
      </c>
      <c r="CH30" s="10"/>
      <c r="CI30" s="10"/>
      <c r="CJ30" s="10"/>
      <c r="CK30" s="10"/>
      <c r="CL30" s="10"/>
      <c r="CM30" s="10"/>
      <c r="CN30" s="10"/>
      <c r="CO30" s="10"/>
      <c r="CP30" s="10">
        <v>5.6</v>
      </c>
      <c r="CQ30" s="10"/>
      <c r="CR30" s="10">
        <v>6.9</v>
      </c>
      <c r="CS30" s="10"/>
      <c r="CT30" s="10"/>
      <c r="CU30" s="10"/>
      <c r="CV30" s="10"/>
      <c r="CW30" s="10">
        <v>6.7</v>
      </c>
      <c r="CX30" s="10"/>
      <c r="CY30" s="10"/>
      <c r="CZ30" s="10"/>
      <c r="DA30" s="10"/>
      <c r="DB30" s="10"/>
      <c r="DC30" s="10">
        <v>5.7</v>
      </c>
      <c r="DD30" s="10"/>
      <c r="DE30" s="10"/>
      <c r="DF30" s="10">
        <v>6</v>
      </c>
      <c r="DG30" s="10">
        <v>9.1999999999999993</v>
      </c>
      <c r="DH30" s="10">
        <v>6</v>
      </c>
      <c r="DI30" s="10"/>
      <c r="DJ30" s="10">
        <v>7</v>
      </c>
      <c r="DK30" s="10"/>
      <c r="DL30" s="10"/>
      <c r="DM30" s="10">
        <v>6</v>
      </c>
      <c r="DN30" s="10"/>
      <c r="DO30" s="10">
        <v>6.3</v>
      </c>
      <c r="DP30" s="10"/>
      <c r="DQ30" s="10"/>
      <c r="DR30" s="10">
        <v>10</v>
      </c>
      <c r="DS30" s="10"/>
      <c r="DT30" s="10"/>
      <c r="DU30" s="10">
        <v>6</v>
      </c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>
        <v>5</v>
      </c>
      <c r="EJ30" s="10"/>
      <c r="EK30" s="10"/>
      <c r="EL30" s="10"/>
      <c r="EM30" s="10">
        <v>10</v>
      </c>
      <c r="EN30" s="10"/>
      <c r="EO30" s="10"/>
      <c r="EP30" s="10"/>
      <c r="EQ30" s="10"/>
      <c r="ER30" s="10"/>
      <c r="ES30" s="10"/>
      <c r="ET30" s="10">
        <v>14.3</v>
      </c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>
        <v>9.6</v>
      </c>
      <c r="FF30" s="10"/>
      <c r="FG30" s="10">
        <v>10</v>
      </c>
      <c r="FH30" s="10"/>
      <c r="FI30" s="10"/>
      <c r="FJ30" s="10"/>
      <c r="FK30" s="10"/>
      <c r="FL30" s="10"/>
      <c r="FM30" s="10"/>
      <c r="FN30" s="10"/>
      <c r="FO30" s="10">
        <v>12</v>
      </c>
      <c r="FP30" s="10"/>
      <c r="FQ30" s="10"/>
      <c r="FR30" s="10"/>
      <c r="FS30" s="10"/>
      <c r="FT30" s="10"/>
      <c r="FU30" s="10"/>
      <c r="FV30" s="10"/>
      <c r="FW30" s="10"/>
      <c r="FX30" s="16">
        <v>21.1</v>
      </c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>
        <v>7.7</v>
      </c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3"/>
      <c r="NF30" s="10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0"/>
      <c r="NU30" s="10"/>
      <c r="NV30" s="13"/>
      <c r="NW30" s="10"/>
    </row>
    <row r="31" spans="1:387" x14ac:dyDescent="0.25">
      <c r="A31" s="7">
        <f t="shared" si="0"/>
        <v>28</v>
      </c>
      <c r="B31" s="13">
        <f>SUM(D31:M31)</f>
        <v>27</v>
      </c>
      <c r="C31" s="13"/>
      <c r="D31" s="43"/>
      <c r="E31" s="59">
        <v>1</v>
      </c>
      <c r="F31" s="15"/>
      <c r="G31" s="55">
        <v>1</v>
      </c>
      <c r="H31" s="45"/>
      <c r="I31" s="46">
        <v>2</v>
      </c>
      <c r="J31" s="44"/>
      <c r="K31" s="15">
        <v>1</v>
      </c>
      <c r="L31" s="15">
        <v>22</v>
      </c>
      <c r="M31" s="15"/>
      <c r="N31" s="14" t="s">
        <v>98</v>
      </c>
      <c r="O31" s="14" t="s">
        <v>172</v>
      </c>
      <c r="P31" s="15">
        <v>1972</v>
      </c>
      <c r="Q31" s="12">
        <f>SUM(T31:WO31)</f>
        <v>303.10000000000002</v>
      </c>
      <c r="R31" s="13">
        <f>COUNTIF(T31:WO31,"&gt;0")</f>
        <v>27</v>
      </c>
      <c r="S31" s="10"/>
      <c r="T31" s="16">
        <v>21.1</v>
      </c>
      <c r="U31" s="10">
        <v>9.5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28">
        <v>42.2</v>
      </c>
      <c r="AH31" s="10">
        <v>9.6</v>
      </c>
      <c r="AI31" s="10"/>
      <c r="AJ31" s="16">
        <v>21.1</v>
      </c>
      <c r="AK31" s="10">
        <v>11.8</v>
      </c>
      <c r="AL31" s="66"/>
      <c r="AM31" s="66"/>
      <c r="AN31" s="66"/>
      <c r="AO31" s="61">
        <v>42.7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>
        <v>5</v>
      </c>
      <c r="BF31" s="10"/>
      <c r="BG31" s="10"/>
      <c r="BH31" s="10">
        <v>5.8</v>
      </c>
      <c r="BI31" s="10"/>
      <c r="BJ31" s="10"/>
      <c r="BK31" s="10"/>
      <c r="BL31" s="10"/>
      <c r="BM31" s="10">
        <v>7.7</v>
      </c>
      <c r="BN31" s="10"/>
      <c r="BO31" s="10"/>
      <c r="BP31" s="10"/>
      <c r="BQ31" s="10"/>
      <c r="BR31" s="10"/>
      <c r="BS31" s="10"/>
      <c r="BT31" s="10"/>
      <c r="BU31" s="10"/>
      <c r="BV31" s="10"/>
      <c r="BW31" s="10">
        <v>6.3</v>
      </c>
      <c r="BX31" s="10"/>
      <c r="BY31" s="10"/>
      <c r="BZ31" s="10"/>
      <c r="CA31" s="10">
        <v>6.2</v>
      </c>
      <c r="CB31" s="10"/>
      <c r="CC31" s="10"/>
      <c r="CD31" s="10"/>
      <c r="CE31" s="10"/>
      <c r="CF31" s="10"/>
      <c r="CG31" s="10">
        <v>7</v>
      </c>
      <c r="CH31" s="10"/>
      <c r="CI31" s="10">
        <v>10</v>
      </c>
      <c r="CJ31" s="10"/>
      <c r="CK31" s="10"/>
      <c r="CL31" s="10"/>
      <c r="CM31" s="10"/>
      <c r="CN31" s="10"/>
      <c r="CO31" s="10"/>
      <c r="CP31" s="10">
        <v>5.6</v>
      </c>
      <c r="CQ31" s="10"/>
      <c r="CR31" s="10"/>
      <c r="CS31" s="10"/>
      <c r="CT31" s="10"/>
      <c r="CU31" s="10"/>
      <c r="CV31" s="10"/>
      <c r="CW31" s="10"/>
      <c r="CX31" s="10">
        <v>5.3</v>
      </c>
      <c r="CY31" s="10"/>
      <c r="CZ31" s="10"/>
      <c r="DA31" s="10"/>
      <c r="DB31" s="10"/>
      <c r="DC31" s="10"/>
      <c r="DD31" s="10"/>
      <c r="DE31" s="10"/>
      <c r="DF31" s="10"/>
      <c r="DG31" s="10"/>
      <c r="DH31" s="10">
        <v>6</v>
      </c>
      <c r="DI31" s="10"/>
      <c r="DJ31" s="10"/>
      <c r="DK31" s="10">
        <v>9.1999999999999993</v>
      </c>
      <c r="DL31" s="10"/>
      <c r="DM31" s="10">
        <v>6</v>
      </c>
      <c r="DN31" s="10"/>
      <c r="DO31" s="10">
        <v>6.3</v>
      </c>
      <c r="DP31" s="10"/>
      <c r="DQ31" s="10"/>
      <c r="DR31" s="10"/>
      <c r="DS31" s="10"/>
      <c r="DT31" s="10"/>
      <c r="DU31" s="10">
        <v>6</v>
      </c>
      <c r="DV31" s="10"/>
      <c r="DW31" s="10"/>
      <c r="DX31" s="10"/>
      <c r="DY31" s="10"/>
      <c r="DZ31" s="10"/>
      <c r="EA31" s="10"/>
      <c r="EB31" s="10"/>
      <c r="EC31" s="10"/>
      <c r="ED31" s="10"/>
      <c r="EE31" s="10">
        <v>6.2</v>
      </c>
      <c r="EF31" s="10"/>
      <c r="EG31" s="10"/>
      <c r="EH31" s="10"/>
      <c r="EI31" s="10"/>
      <c r="EJ31" s="10"/>
      <c r="EK31" s="10">
        <v>5.2</v>
      </c>
      <c r="EL31" s="10">
        <v>6</v>
      </c>
      <c r="EM31" s="10"/>
      <c r="EN31" s="10"/>
      <c r="EO31" s="10"/>
      <c r="EP31" s="10"/>
      <c r="EQ31" s="10"/>
      <c r="ER31" s="10"/>
      <c r="ES31" s="10"/>
      <c r="ET31" s="10">
        <v>14.3</v>
      </c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>
        <v>6</v>
      </c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>
        <v>15</v>
      </c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3"/>
      <c r="HS31" s="10"/>
      <c r="HT31" s="13"/>
      <c r="HU31" s="13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3"/>
      <c r="NF31" s="10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0"/>
      <c r="NU31" s="10"/>
      <c r="NV31" s="13"/>
      <c r="NW31" s="10"/>
    </row>
    <row r="32" spans="1:387" x14ac:dyDescent="0.25">
      <c r="A32" s="7">
        <f t="shared" si="0"/>
        <v>29</v>
      </c>
      <c r="B32" s="13">
        <f>SUM(D32:M32)</f>
        <v>35</v>
      </c>
      <c r="C32" s="13"/>
      <c r="D32" s="43"/>
      <c r="E32" s="59"/>
      <c r="F32" s="15"/>
      <c r="G32" s="55"/>
      <c r="H32" s="45"/>
      <c r="I32" s="46">
        <v>2</v>
      </c>
      <c r="J32" s="44"/>
      <c r="K32" s="15">
        <v>4</v>
      </c>
      <c r="L32" s="15">
        <v>29</v>
      </c>
      <c r="M32" s="15"/>
      <c r="N32" s="14" t="s">
        <v>101</v>
      </c>
      <c r="O32" s="14" t="s">
        <v>102</v>
      </c>
      <c r="P32" s="15">
        <v>1972</v>
      </c>
      <c r="Q32" s="12">
        <f>SUM(T32:WO32)</f>
        <v>301.70000000000005</v>
      </c>
      <c r="R32" s="13">
        <f>COUNTIF(T32:WO32,"&gt;0")</f>
        <v>35</v>
      </c>
      <c r="S32" s="10"/>
      <c r="T32" s="10"/>
      <c r="U32" s="10">
        <v>9.5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>
        <v>9.6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6">
        <v>21.1</v>
      </c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>
        <v>6.5</v>
      </c>
      <c r="CC32" s="10">
        <v>8.6999999999999993</v>
      </c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>
        <v>6</v>
      </c>
      <c r="CP32" s="10">
        <v>5.6</v>
      </c>
      <c r="CQ32" s="10"/>
      <c r="CR32" s="10"/>
      <c r="CS32" s="10"/>
      <c r="CT32" s="10"/>
      <c r="CU32" s="10"/>
      <c r="CV32" s="10"/>
      <c r="CW32" s="10"/>
      <c r="CX32" s="10">
        <v>5.3</v>
      </c>
      <c r="CY32" s="10"/>
      <c r="CZ32" s="10">
        <v>10</v>
      </c>
      <c r="DA32" s="10"/>
      <c r="DB32" s="10"/>
      <c r="DC32" s="10"/>
      <c r="DD32" s="10">
        <v>5</v>
      </c>
      <c r="DE32" s="10"/>
      <c r="DF32" s="10">
        <v>6</v>
      </c>
      <c r="DG32" s="10">
        <v>9.1999999999999993</v>
      </c>
      <c r="DH32" s="10"/>
      <c r="DI32" s="10">
        <v>6</v>
      </c>
      <c r="DJ32" s="10">
        <v>7</v>
      </c>
      <c r="DK32" s="10"/>
      <c r="DL32" s="10"/>
      <c r="DM32" s="10">
        <v>6</v>
      </c>
      <c r="DN32" s="10"/>
      <c r="DO32" s="10">
        <v>6.3</v>
      </c>
      <c r="DP32" s="10"/>
      <c r="DQ32" s="10"/>
      <c r="DR32" s="10"/>
      <c r="DS32" s="10">
        <v>5.5</v>
      </c>
      <c r="DT32" s="10"/>
      <c r="DU32" s="10"/>
      <c r="DV32" s="10"/>
      <c r="DW32" s="10"/>
      <c r="DX32" s="10">
        <v>10.5</v>
      </c>
      <c r="DY32" s="10">
        <v>6</v>
      </c>
      <c r="DZ32" s="10">
        <v>5.3</v>
      </c>
      <c r="EA32" s="10"/>
      <c r="EB32" s="10"/>
      <c r="EC32" s="10"/>
      <c r="ED32" s="10"/>
      <c r="EE32" s="10"/>
      <c r="EF32" s="10">
        <v>6</v>
      </c>
      <c r="EG32" s="10"/>
      <c r="EH32" s="10"/>
      <c r="EI32" s="10">
        <v>5</v>
      </c>
      <c r="EJ32" s="10"/>
      <c r="EK32" s="10">
        <v>5.2</v>
      </c>
      <c r="EL32" s="10"/>
      <c r="EM32" s="10"/>
      <c r="EN32" s="10"/>
      <c r="EO32" s="10"/>
      <c r="EP32" s="10"/>
      <c r="EQ32" s="10"/>
      <c r="ER32" s="10">
        <v>12</v>
      </c>
      <c r="ES32" s="10"/>
      <c r="ET32" s="10">
        <v>14.3</v>
      </c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>
        <v>9.6</v>
      </c>
      <c r="FF32" s="10"/>
      <c r="FG32" s="10"/>
      <c r="FH32" s="10"/>
      <c r="FI32" s="10"/>
      <c r="FJ32" s="10"/>
      <c r="FK32" s="10"/>
      <c r="FL32" s="10">
        <v>6.4</v>
      </c>
      <c r="FM32" s="10"/>
      <c r="FN32" s="10"/>
      <c r="FO32" s="10"/>
      <c r="FP32" s="10"/>
      <c r="FQ32" s="10">
        <v>12.5</v>
      </c>
      <c r="FR32" s="10"/>
      <c r="FS32" s="10"/>
      <c r="FT32" s="10">
        <v>6</v>
      </c>
      <c r="FU32" s="10"/>
      <c r="FV32" s="10"/>
      <c r="FW32" s="10"/>
      <c r="FX32" s="16">
        <v>21.1</v>
      </c>
      <c r="FY32" s="10"/>
      <c r="FZ32" s="10"/>
      <c r="GA32" s="10">
        <v>10</v>
      </c>
      <c r="GB32" s="10"/>
      <c r="GC32" s="10"/>
      <c r="GD32" s="10"/>
      <c r="GE32" s="10">
        <v>19</v>
      </c>
      <c r="GF32" s="10"/>
      <c r="GG32" s="10">
        <v>6</v>
      </c>
      <c r="GH32" s="10"/>
      <c r="GI32" s="10">
        <v>5.8</v>
      </c>
      <c r="GJ32" s="10"/>
      <c r="GK32" s="10"/>
      <c r="GL32" s="10">
        <v>7.7</v>
      </c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3"/>
      <c r="NF32" s="10"/>
      <c r="NG32" s="13"/>
      <c r="NH32" s="10"/>
      <c r="NI32" s="13"/>
      <c r="NJ32" s="13"/>
      <c r="NK32" s="13"/>
      <c r="NL32" s="13"/>
      <c r="NM32" s="13"/>
      <c r="NN32" s="10"/>
      <c r="NO32" s="13"/>
      <c r="NP32" s="13"/>
      <c r="NQ32" s="13"/>
      <c r="NR32" s="13"/>
      <c r="NS32" s="13"/>
      <c r="NT32" s="10"/>
      <c r="NU32" s="10"/>
      <c r="NV32" s="13"/>
      <c r="NW32" s="10"/>
    </row>
    <row r="33" spans="1:387" x14ac:dyDescent="0.25">
      <c r="A33" s="7">
        <f t="shared" si="0"/>
        <v>30</v>
      </c>
      <c r="B33" s="13">
        <f>SUM(D33:M33)</f>
        <v>9</v>
      </c>
      <c r="C33" s="13"/>
      <c r="D33" s="43"/>
      <c r="E33" s="59">
        <v>1</v>
      </c>
      <c r="F33" s="15"/>
      <c r="G33" s="55">
        <v>3</v>
      </c>
      <c r="H33" s="45"/>
      <c r="I33" s="46">
        <v>2</v>
      </c>
      <c r="J33" s="44"/>
      <c r="K33" s="15">
        <v>1</v>
      </c>
      <c r="L33" s="15">
        <v>2</v>
      </c>
      <c r="M33" s="15"/>
      <c r="N33" s="14" t="s">
        <v>158</v>
      </c>
      <c r="O33" s="14" t="s">
        <v>53</v>
      </c>
      <c r="P33" s="15">
        <v>1963</v>
      </c>
      <c r="Q33" s="12">
        <f>SUM(T33:WO33)</f>
        <v>299.8</v>
      </c>
      <c r="R33" s="13">
        <f>COUNTIF(T33:WO33,"&gt;0")</f>
        <v>9</v>
      </c>
      <c r="S33" s="44"/>
      <c r="T33" s="10"/>
      <c r="U33" s="10"/>
      <c r="V33" s="10"/>
      <c r="W33" s="10"/>
      <c r="X33" s="28">
        <v>42.2</v>
      </c>
      <c r="Y33" s="10"/>
      <c r="Z33" s="10"/>
      <c r="AA33" s="28">
        <v>42.2</v>
      </c>
      <c r="AB33" s="10"/>
      <c r="AC33" s="10"/>
      <c r="AD33" s="10"/>
      <c r="AE33" s="10"/>
      <c r="AF33" s="10"/>
      <c r="AG33" s="10"/>
      <c r="AH33" s="10"/>
      <c r="AI33" s="10"/>
      <c r="AJ33" s="16">
        <v>21.1</v>
      </c>
      <c r="AK33" s="10"/>
      <c r="AL33" s="10"/>
      <c r="AM33" s="10"/>
      <c r="AN33" s="16">
        <v>21.1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59">
        <v>100</v>
      </c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28">
        <v>42.2</v>
      </c>
      <c r="FX33" s="10"/>
      <c r="FY33" s="10">
        <v>10</v>
      </c>
      <c r="FZ33" s="10"/>
      <c r="GA33" s="10"/>
      <c r="GB33" s="10"/>
      <c r="GC33" s="10"/>
      <c r="GD33" s="10"/>
      <c r="GE33" s="10"/>
      <c r="GF33" s="10"/>
      <c r="GG33" s="10">
        <v>6</v>
      </c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>
        <v>15</v>
      </c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3"/>
      <c r="MZ33" s="10"/>
      <c r="NA33" s="13"/>
      <c r="NB33" s="10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0"/>
      <c r="NU33" s="10"/>
      <c r="NV33" s="13"/>
      <c r="NW33" s="10"/>
    </row>
    <row r="34" spans="1:387" x14ac:dyDescent="0.25">
      <c r="A34" s="7">
        <f t="shared" si="0"/>
        <v>31</v>
      </c>
      <c r="B34" s="13">
        <f>SUM(D34:M34)</f>
        <v>30</v>
      </c>
      <c r="C34" s="13"/>
      <c r="D34" s="43"/>
      <c r="E34" s="59"/>
      <c r="F34" s="15"/>
      <c r="G34" s="55">
        <v>1</v>
      </c>
      <c r="H34" s="45"/>
      <c r="I34" s="46">
        <v>1</v>
      </c>
      <c r="J34" s="44"/>
      <c r="K34" s="15">
        <v>2</v>
      </c>
      <c r="L34" s="15">
        <v>23</v>
      </c>
      <c r="M34" s="15">
        <v>3</v>
      </c>
      <c r="N34" s="14" t="s">
        <v>40</v>
      </c>
      <c r="O34" s="14" t="s">
        <v>41</v>
      </c>
      <c r="P34" s="15">
        <v>1972</v>
      </c>
      <c r="Q34" s="12">
        <f>SUM(T34:WO34)</f>
        <v>289.60000000000002</v>
      </c>
      <c r="R34" s="13">
        <f>COUNTIF(T34:WO34,"&gt;0")</f>
        <v>30</v>
      </c>
      <c r="S34" s="10"/>
      <c r="T34" s="10"/>
      <c r="U34" s="10"/>
      <c r="V34" s="10"/>
      <c r="W34" s="10">
        <v>6</v>
      </c>
      <c r="X34" s="10"/>
      <c r="Y34" s="10"/>
      <c r="Z34" s="10"/>
      <c r="AA34" s="10">
        <v>11.5</v>
      </c>
      <c r="AB34" s="10"/>
      <c r="AC34" s="10"/>
      <c r="AD34" s="10">
        <v>10</v>
      </c>
      <c r="AE34" s="10">
        <v>8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>
        <v>5</v>
      </c>
      <c r="AQ34" s="10"/>
      <c r="AR34" s="10">
        <v>9.6</v>
      </c>
      <c r="AS34" s="10"/>
      <c r="AT34" s="10"/>
      <c r="AU34" s="10"/>
      <c r="AV34" s="10"/>
      <c r="AW34" s="10">
        <v>2.5</v>
      </c>
      <c r="AX34" s="10"/>
      <c r="AY34" s="10"/>
      <c r="AZ34" s="10">
        <v>12.3</v>
      </c>
      <c r="BA34" s="10"/>
      <c r="BB34" s="10"/>
      <c r="BC34" s="10">
        <v>5</v>
      </c>
      <c r="BD34" s="10"/>
      <c r="BE34" s="10"/>
      <c r="BF34" s="10"/>
      <c r="BG34" s="10"/>
      <c r="BH34" s="10">
        <v>5.8</v>
      </c>
      <c r="BI34" s="10"/>
      <c r="BJ34" s="10">
        <v>6</v>
      </c>
      <c r="BK34" s="10">
        <v>8.6</v>
      </c>
      <c r="BL34" s="10"/>
      <c r="BM34" s="10">
        <v>7.7</v>
      </c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>
        <v>8.6999999999999993</v>
      </c>
      <c r="CD34" s="10"/>
      <c r="CE34" s="10">
        <v>5.9</v>
      </c>
      <c r="CF34" s="10"/>
      <c r="CG34" s="10"/>
      <c r="CH34" s="10"/>
      <c r="CI34" s="10"/>
      <c r="CJ34" s="10">
        <v>10.1</v>
      </c>
      <c r="CK34" s="10"/>
      <c r="CL34" s="10"/>
      <c r="CM34" s="10">
        <v>4</v>
      </c>
      <c r="CN34" s="10"/>
      <c r="CO34" s="10"/>
      <c r="CP34" s="10">
        <v>5.6</v>
      </c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>
        <v>6</v>
      </c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>
        <v>10</v>
      </c>
      <c r="EN34" s="10"/>
      <c r="EO34" s="10"/>
      <c r="EP34" s="10"/>
      <c r="EQ34" s="10"/>
      <c r="ER34" s="10"/>
      <c r="ES34" s="10"/>
      <c r="ET34" s="10">
        <v>14.3</v>
      </c>
      <c r="EU34" s="10">
        <v>9.4</v>
      </c>
      <c r="EV34" s="10">
        <v>8.8000000000000007</v>
      </c>
      <c r="EW34" s="10"/>
      <c r="EX34" s="10"/>
      <c r="EY34" s="10"/>
      <c r="EZ34" s="10"/>
      <c r="FA34" s="10"/>
      <c r="FB34" s="10"/>
      <c r="FC34" s="10"/>
      <c r="FD34" s="28">
        <v>42.2</v>
      </c>
      <c r="FE34" s="10"/>
      <c r="FF34" s="10"/>
      <c r="FG34" s="10"/>
      <c r="FH34" s="10"/>
      <c r="FI34" s="10"/>
      <c r="FJ34" s="10"/>
      <c r="FK34" s="16">
        <v>21.1</v>
      </c>
      <c r="FL34" s="13"/>
      <c r="FM34" s="10"/>
      <c r="FN34" s="10"/>
      <c r="FO34" s="10"/>
      <c r="FP34" s="10"/>
      <c r="FQ34" s="10"/>
      <c r="FR34" s="10"/>
      <c r="FS34" s="10"/>
      <c r="FT34" s="10"/>
      <c r="FU34" s="10">
        <v>10</v>
      </c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>
        <v>6</v>
      </c>
      <c r="GH34" s="10"/>
      <c r="GI34" s="10"/>
      <c r="GJ34" s="10"/>
      <c r="GK34" s="10"/>
      <c r="GL34" s="10">
        <v>7.7</v>
      </c>
      <c r="GM34" s="10"/>
      <c r="GN34" s="10">
        <v>6.8</v>
      </c>
      <c r="GO34" s="10"/>
      <c r="GP34" s="10"/>
      <c r="GQ34" s="10"/>
      <c r="GR34" s="10"/>
      <c r="GS34" s="10"/>
      <c r="GT34" s="10">
        <v>15</v>
      </c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3"/>
      <c r="NF34" s="10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0"/>
      <c r="NU34" s="10"/>
      <c r="NV34" s="13"/>
      <c r="NW34" s="10"/>
    </row>
    <row r="35" spans="1:387" x14ac:dyDescent="0.25">
      <c r="A35" s="7">
        <f t="shared" si="0"/>
        <v>32</v>
      </c>
      <c r="B35" s="13">
        <f>SUM(D35:M35)</f>
        <v>38</v>
      </c>
      <c r="C35" s="13"/>
      <c r="D35" s="43"/>
      <c r="E35" s="59"/>
      <c r="F35" s="15"/>
      <c r="G35" s="55"/>
      <c r="H35" s="45"/>
      <c r="I35" s="46"/>
      <c r="J35" s="44"/>
      <c r="K35" s="15">
        <v>1</v>
      </c>
      <c r="L35" s="15">
        <v>37</v>
      </c>
      <c r="M35" s="15"/>
      <c r="N35" s="14" t="s">
        <v>156</v>
      </c>
      <c r="O35" s="14" t="s">
        <v>69</v>
      </c>
      <c r="P35" s="15">
        <v>1986</v>
      </c>
      <c r="Q35" s="12">
        <f>SUM(T35:WO35)</f>
        <v>287.89999999999998</v>
      </c>
      <c r="R35" s="13">
        <f>COUNTIF(T35:WO35,"&gt;0")</f>
        <v>38</v>
      </c>
      <c r="S35" s="10"/>
      <c r="T35" s="10"/>
      <c r="U35" s="10">
        <v>9.5</v>
      </c>
      <c r="V35" s="10"/>
      <c r="W35" s="10"/>
      <c r="X35" s="10"/>
      <c r="Y35" s="10"/>
      <c r="Z35" s="10"/>
      <c r="AA35" s="10"/>
      <c r="AB35" s="10"/>
      <c r="AC35" s="10"/>
      <c r="AD35" s="10"/>
      <c r="AE35" s="10">
        <v>8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>
        <v>5</v>
      </c>
      <c r="AV35" s="10"/>
      <c r="AW35" s="10"/>
      <c r="AX35" s="10"/>
      <c r="AY35" s="10"/>
      <c r="AZ35" s="10"/>
      <c r="BA35" s="10"/>
      <c r="BB35" s="10">
        <v>6</v>
      </c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>
        <v>7.7</v>
      </c>
      <c r="BN35" s="10"/>
      <c r="BO35" s="10">
        <v>7.8</v>
      </c>
      <c r="BP35" s="10"/>
      <c r="BQ35" s="10"/>
      <c r="BR35" s="10"/>
      <c r="BS35" s="10"/>
      <c r="BT35" s="10"/>
      <c r="BU35" s="10">
        <v>8</v>
      </c>
      <c r="BV35" s="10"/>
      <c r="BW35" s="10">
        <v>6.3</v>
      </c>
      <c r="BX35" s="10">
        <v>6.8</v>
      </c>
      <c r="BY35" s="10"/>
      <c r="BZ35" s="10"/>
      <c r="CA35" s="10"/>
      <c r="CB35" s="10">
        <v>6.5</v>
      </c>
      <c r="CC35" s="10"/>
      <c r="CD35" s="10"/>
      <c r="CE35" s="10"/>
      <c r="CF35" s="10"/>
      <c r="CG35" s="10">
        <v>7</v>
      </c>
      <c r="CH35" s="10"/>
      <c r="CI35" s="10">
        <v>10</v>
      </c>
      <c r="CJ35" s="10"/>
      <c r="CK35" s="10">
        <v>5.8</v>
      </c>
      <c r="CL35" s="10"/>
      <c r="CM35" s="10"/>
      <c r="CN35" s="10">
        <v>7.6</v>
      </c>
      <c r="CO35" s="10">
        <v>6</v>
      </c>
      <c r="CP35" s="10">
        <v>5.6</v>
      </c>
      <c r="CQ35" s="10"/>
      <c r="CR35" s="10">
        <v>6.9</v>
      </c>
      <c r="CS35" s="10">
        <v>7.1</v>
      </c>
      <c r="CT35" s="10"/>
      <c r="CU35" s="10"/>
      <c r="CV35" s="10"/>
      <c r="CW35" s="10">
        <v>6.7</v>
      </c>
      <c r="CX35" s="10">
        <v>5.3</v>
      </c>
      <c r="CY35" s="10"/>
      <c r="CZ35" s="10">
        <v>10</v>
      </c>
      <c r="DA35" s="10"/>
      <c r="DB35" s="10"/>
      <c r="DC35" s="10">
        <v>5.7</v>
      </c>
      <c r="DD35" s="10"/>
      <c r="DE35" s="10"/>
      <c r="DF35" s="10"/>
      <c r="DG35" s="10">
        <v>9.1999999999999993</v>
      </c>
      <c r="DH35" s="10">
        <v>6</v>
      </c>
      <c r="DI35" s="10"/>
      <c r="DJ35" s="10">
        <v>7</v>
      </c>
      <c r="DK35" s="10"/>
      <c r="DL35" s="10"/>
      <c r="DM35" s="10">
        <v>6</v>
      </c>
      <c r="DN35" s="10">
        <v>6.3</v>
      </c>
      <c r="DO35" s="10">
        <v>6.3</v>
      </c>
      <c r="DP35" s="10">
        <v>8.4</v>
      </c>
      <c r="DQ35" s="10"/>
      <c r="DR35" s="10"/>
      <c r="DS35" s="10">
        <v>8.1999999999999993</v>
      </c>
      <c r="DT35" s="10"/>
      <c r="DU35" s="10">
        <v>6</v>
      </c>
      <c r="DV35" s="10"/>
      <c r="DW35" s="10"/>
      <c r="DX35" s="10">
        <v>10.5</v>
      </c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>
        <v>12</v>
      </c>
      <c r="FP35" s="10"/>
      <c r="FQ35" s="10">
        <v>12.5</v>
      </c>
      <c r="FR35" s="10"/>
      <c r="FS35" s="10"/>
      <c r="FT35" s="10"/>
      <c r="FU35" s="10">
        <v>10</v>
      </c>
      <c r="FV35" s="10"/>
      <c r="FW35" s="10"/>
      <c r="FX35" s="10"/>
      <c r="FY35" s="10"/>
      <c r="FZ35" s="10">
        <v>6</v>
      </c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>
        <v>3.2</v>
      </c>
      <c r="GR35" s="10"/>
      <c r="GS35" s="10"/>
      <c r="GT35" s="10">
        <v>15</v>
      </c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3"/>
      <c r="MZ35" s="10"/>
      <c r="NA35" s="13"/>
      <c r="NB35" s="10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0"/>
      <c r="NU35" s="10"/>
      <c r="NV35" s="13"/>
      <c r="NW35" s="10"/>
    </row>
    <row r="36" spans="1:387" x14ac:dyDescent="0.25">
      <c r="A36" s="7">
        <f t="shared" si="0"/>
        <v>33</v>
      </c>
      <c r="B36" s="13">
        <f>SUM(D36:M36)</f>
        <v>20</v>
      </c>
      <c r="C36" s="13"/>
      <c r="D36" s="43"/>
      <c r="E36" s="59"/>
      <c r="F36" s="15"/>
      <c r="G36" s="55">
        <v>2</v>
      </c>
      <c r="H36" s="45"/>
      <c r="I36" s="46">
        <v>2</v>
      </c>
      <c r="J36" s="44"/>
      <c r="K36" s="15">
        <v>2</v>
      </c>
      <c r="L36" s="15">
        <v>14</v>
      </c>
      <c r="M36" s="15"/>
      <c r="N36" s="14" t="s">
        <v>87</v>
      </c>
      <c r="O36" s="14" t="s">
        <v>88</v>
      </c>
      <c r="P36" s="15">
        <v>1963</v>
      </c>
      <c r="Q36" s="12">
        <f>SUM(T36:WO36)</f>
        <v>284.5</v>
      </c>
      <c r="R36" s="13">
        <f>COUNTIF(T36:WO36,"&gt;0")</f>
        <v>20</v>
      </c>
      <c r="S36" s="10"/>
      <c r="T36" s="10"/>
      <c r="U36" s="10">
        <v>9.5</v>
      </c>
      <c r="V36" s="10"/>
      <c r="W36" s="10"/>
      <c r="X36" s="10"/>
      <c r="Y36" s="10"/>
      <c r="Z36" s="10"/>
      <c r="AA36" s="10"/>
      <c r="AB36" s="10">
        <v>10</v>
      </c>
      <c r="AC36" s="10"/>
      <c r="AD36" s="10"/>
      <c r="AE36" s="10"/>
      <c r="AF36" s="10"/>
      <c r="AG36" s="10"/>
      <c r="AH36" s="10"/>
      <c r="AI36" s="10"/>
      <c r="AJ36" s="16">
        <v>21.1</v>
      </c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>
        <v>16.7</v>
      </c>
      <c r="BG36" s="10"/>
      <c r="BH36" s="10"/>
      <c r="BI36" s="10"/>
      <c r="BJ36" s="10"/>
      <c r="BK36" s="10">
        <v>8.6</v>
      </c>
      <c r="BL36" s="10"/>
      <c r="BM36" s="10"/>
      <c r="BN36" s="10"/>
      <c r="BO36" s="10"/>
      <c r="BP36" s="10"/>
      <c r="BQ36" s="10"/>
      <c r="BR36" s="10"/>
      <c r="BS36" s="10">
        <v>9.8000000000000007</v>
      </c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>
        <v>5.6</v>
      </c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28">
        <v>42.2</v>
      </c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>
        <v>6.3</v>
      </c>
      <c r="DP36" s="10"/>
      <c r="DQ36" s="10"/>
      <c r="DR36" s="10">
        <v>10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>
        <v>10</v>
      </c>
      <c r="EN36" s="10"/>
      <c r="EO36" s="10">
        <v>9.1999999999999993</v>
      </c>
      <c r="EP36" s="10"/>
      <c r="EQ36" s="10">
        <v>17</v>
      </c>
      <c r="ER36" s="10"/>
      <c r="ES36" s="10"/>
      <c r="ET36" s="10">
        <v>14.3</v>
      </c>
      <c r="EU36" s="10"/>
      <c r="EV36" s="10"/>
      <c r="EW36" s="10"/>
      <c r="EX36" s="10"/>
      <c r="EY36" s="10"/>
      <c r="EZ36" s="10"/>
      <c r="FA36" s="10"/>
      <c r="FB36" s="10"/>
      <c r="FC36" s="10"/>
      <c r="FD36" s="28">
        <v>42.2</v>
      </c>
      <c r="FE36" s="10"/>
      <c r="FF36" s="10"/>
      <c r="FG36" s="10"/>
      <c r="FH36" s="10"/>
      <c r="FI36" s="10"/>
      <c r="FJ36" s="10"/>
      <c r="FK36" s="10"/>
      <c r="FL36" s="10"/>
      <c r="FM36" s="10"/>
      <c r="FN36" s="16">
        <v>21.1</v>
      </c>
      <c r="FO36" s="10"/>
      <c r="FP36" s="10"/>
      <c r="FQ36" s="10">
        <v>12.5</v>
      </c>
      <c r="FR36" s="10">
        <v>2</v>
      </c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>
        <v>4</v>
      </c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>
        <v>12.4</v>
      </c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3"/>
      <c r="NF36" s="10"/>
      <c r="NG36" s="13"/>
      <c r="NH36" s="10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0"/>
      <c r="NU36" s="10"/>
      <c r="NV36" s="13"/>
      <c r="NW36" s="10"/>
    </row>
    <row r="37" spans="1:387" x14ac:dyDescent="0.25">
      <c r="A37" s="7">
        <f t="shared" si="0"/>
        <v>34</v>
      </c>
      <c r="B37" s="13">
        <f>SUM(D37:M37)</f>
        <v>21</v>
      </c>
      <c r="C37" s="13"/>
      <c r="D37" s="43"/>
      <c r="E37" s="59"/>
      <c r="F37" s="15"/>
      <c r="G37" s="55"/>
      <c r="H37" s="45"/>
      <c r="I37" s="46">
        <v>9</v>
      </c>
      <c r="J37" s="44"/>
      <c r="K37" s="15">
        <v>1</v>
      </c>
      <c r="L37" s="15">
        <v>10</v>
      </c>
      <c r="M37" s="15">
        <v>1</v>
      </c>
      <c r="N37" s="14" t="s">
        <v>179</v>
      </c>
      <c r="O37" s="14" t="s">
        <v>62</v>
      </c>
      <c r="P37" s="15">
        <v>1962</v>
      </c>
      <c r="Q37" s="12">
        <f>SUM(T37:WO37)</f>
        <v>276.7</v>
      </c>
      <c r="R37" s="13">
        <f>COUNTIF(T37:WO37,"&gt;0")</f>
        <v>21</v>
      </c>
      <c r="S37" s="10"/>
      <c r="T37" s="16">
        <v>21.1</v>
      </c>
      <c r="U37" s="10">
        <v>9.5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5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6">
        <v>21.1</v>
      </c>
      <c r="BD37" s="10"/>
      <c r="BE37" s="10"/>
      <c r="BF37" s="10"/>
      <c r="BG37" s="10"/>
      <c r="BH37" s="10"/>
      <c r="BI37" s="10"/>
      <c r="BJ37" s="10"/>
      <c r="BK37" s="10"/>
      <c r="BL37" s="10"/>
      <c r="BM37" s="10">
        <v>7.7</v>
      </c>
      <c r="BN37" s="10"/>
      <c r="BO37" s="10"/>
      <c r="BP37" s="10"/>
      <c r="BQ37" s="10"/>
      <c r="BR37" s="10"/>
      <c r="BS37" s="10"/>
      <c r="BT37" s="10"/>
      <c r="BU37" s="10"/>
      <c r="BV37" s="10"/>
      <c r="BW37" s="10">
        <v>6.3</v>
      </c>
      <c r="BX37" s="10"/>
      <c r="BY37" s="10"/>
      <c r="BZ37" s="10"/>
      <c r="CA37" s="10">
        <v>6.2</v>
      </c>
      <c r="CB37" s="10"/>
      <c r="CC37" s="10"/>
      <c r="CD37" s="10"/>
      <c r="CE37" s="10"/>
      <c r="CF37" s="10"/>
      <c r="CG37" s="10">
        <v>7</v>
      </c>
      <c r="CH37" s="10"/>
      <c r="CI37" s="10"/>
      <c r="CJ37" s="10"/>
      <c r="CK37" s="10"/>
      <c r="CL37" s="10"/>
      <c r="CM37" s="10"/>
      <c r="CN37" s="10"/>
      <c r="CO37" s="10"/>
      <c r="CP37" s="10">
        <v>5.6</v>
      </c>
      <c r="CQ37" s="10"/>
      <c r="CR37" s="10">
        <v>6.9</v>
      </c>
      <c r="CS37" s="10"/>
      <c r="CT37" s="10"/>
      <c r="CU37" s="10"/>
      <c r="CV37" s="10"/>
      <c r="CW37" s="10"/>
      <c r="CX37" s="10"/>
      <c r="CY37" s="10"/>
      <c r="CZ37" s="10"/>
      <c r="DA37" s="10"/>
      <c r="DB37" s="16">
        <v>21.1</v>
      </c>
      <c r="DC37" s="10"/>
      <c r="DD37" s="10"/>
      <c r="DE37" s="10"/>
      <c r="DF37" s="10">
        <v>6</v>
      </c>
      <c r="DG37" s="10"/>
      <c r="DH37" s="10"/>
      <c r="DI37" s="10"/>
      <c r="DJ37" s="10"/>
      <c r="DK37" s="10"/>
      <c r="DL37" s="10"/>
      <c r="DM37" s="10"/>
      <c r="DN37" s="10"/>
      <c r="DO37" s="10">
        <v>6.3</v>
      </c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6">
        <v>21.1</v>
      </c>
      <c r="EN37" s="10"/>
      <c r="EO37" s="10"/>
      <c r="EP37" s="10"/>
      <c r="EQ37" s="10"/>
      <c r="ER37" s="10"/>
      <c r="ES37" s="10"/>
      <c r="ET37" s="10">
        <v>14.3</v>
      </c>
      <c r="EU37" s="10"/>
      <c r="EV37" s="10"/>
      <c r="EW37" s="16">
        <v>21.1</v>
      </c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6">
        <v>21.1</v>
      </c>
      <c r="FO37" s="10"/>
      <c r="FP37" s="10"/>
      <c r="FQ37" s="10"/>
      <c r="FR37" s="10"/>
      <c r="FS37" s="10"/>
      <c r="FT37" s="10"/>
      <c r="FU37" s="10"/>
      <c r="FV37" s="16">
        <v>21.1</v>
      </c>
      <c r="FW37" s="10"/>
      <c r="FX37" s="10"/>
      <c r="FY37" s="10"/>
      <c r="FZ37" s="13"/>
      <c r="GA37" s="10"/>
      <c r="GB37" s="16">
        <v>21.1</v>
      </c>
      <c r="GC37" s="13"/>
      <c r="GD37" s="10"/>
      <c r="GE37" s="13"/>
      <c r="GF37" s="13"/>
      <c r="GG37" s="10">
        <v>6</v>
      </c>
      <c r="GH37" s="13"/>
      <c r="GI37" s="13"/>
      <c r="GJ37" s="16">
        <v>21.1</v>
      </c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0"/>
      <c r="NU37" s="10"/>
      <c r="NV37" s="13"/>
      <c r="NW37" s="10"/>
    </row>
    <row r="38" spans="1:387" x14ac:dyDescent="0.25">
      <c r="A38" s="7">
        <f t="shared" si="0"/>
        <v>35</v>
      </c>
      <c r="B38" s="13">
        <f>SUM(D38:M38)</f>
        <v>33</v>
      </c>
      <c r="C38" s="13"/>
      <c r="D38" s="43"/>
      <c r="E38" s="59"/>
      <c r="F38" s="15"/>
      <c r="G38" s="67">
        <v>1</v>
      </c>
      <c r="H38" s="68">
        <v>1</v>
      </c>
      <c r="I38" s="69">
        <v>1</v>
      </c>
      <c r="J38" s="40"/>
      <c r="K38" s="15">
        <v>1</v>
      </c>
      <c r="L38" s="15">
        <v>23</v>
      </c>
      <c r="M38" s="15">
        <v>6</v>
      </c>
      <c r="N38" s="14" t="s">
        <v>61</v>
      </c>
      <c r="O38" s="14" t="s">
        <v>62</v>
      </c>
      <c r="P38" s="15">
        <v>1974</v>
      </c>
      <c r="Q38" s="12">
        <f>SUM(T38:WO38)</f>
        <v>276</v>
      </c>
      <c r="R38" s="13">
        <f>COUNTIF(T38:WO38,"&gt;0")+2</f>
        <v>33</v>
      </c>
      <c r="S38" s="10"/>
      <c r="T38" s="28">
        <v>42.2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6">
        <v>21.1</v>
      </c>
      <c r="AK38" s="10">
        <v>11.8</v>
      </c>
      <c r="AL38" s="10"/>
      <c r="AM38" s="10"/>
      <c r="AN38" s="10"/>
      <c r="AO38" s="10"/>
      <c r="AP38" s="10">
        <v>5</v>
      </c>
      <c r="AQ38" s="10"/>
      <c r="AR38" s="10"/>
      <c r="AS38" s="10"/>
      <c r="AT38" s="10"/>
      <c r="AU38" s="10">
        <v>5</v>
      </c>
      <c r="AV38" s="10"/>
      <c r="AW38" s="10">
        <v>2.5</v>
      </c>
      <c r="AX38" s="10"/>
      <c r="AY38" s="10">
        <v>6.9</v>
      </c>
      <c r="AZ38" s="10"/>
      <c r="BA38" s="10"/>
      <c r="BB38" s="10"/>
      <c r="BC38" s="10"/>
      <c r="BD38" s="10"/>
      <c r="BE38" s="10"/>
      <c r="BF38" s="10"/>
      <c r="BG38" s="10"/>
      <c r="BH38" s="10">
        <v>5.8</v>
      </c>
      <c r="BI38" s="10"/>
      <c r="BJ38" s="10"/>
      <c r="BK38" s="10"/>
      <c r="BL38" s="10"/>
      <c r="BM38" s="10">
        <v>7.7</v>
      </c>
      <c r="BN38" s="10"/>
      <c r="BO38" s="10"/>
      <c r="BP38" s="10"/>
      <c r="BQ38" s="10"/>
      <c r="BR38" s="10"/>
      <c r="BS38" s="10"/>
      <c r="BT38" s="10"/>
      <c r="BU38" s="10">
        <v>8</v>
      </c>
      <c r="BV38" s="10"/>
      <c r="BW38" s="10">
        <v>6.3</v>
      </c>
      <c r="BX38" s="10"/>
      <c r="BY38" s="10"/>
      <c r="BZ38" s="10"/>
      <c r="CA38" s="10">
        <v>6.2</v>
      </c>
      <c r="CB38" s="10"/>
      <c r="CC38" s="10"/>
      <c r="CD38" s="10">
        <v>7.4</v>
      </c>
      <c r="CE38" s="10"/>
      <c r="CF38" s="10"/>
      <c r="CG38" s="10"/>
      <c r="CH38" s="10"/>
      <c r="CI38" s="10">
        <v>10</v>
      </c>
      <c r="CJ38" s="10"/>
      <c r="CK38" s="10"/>
      <c r="CL38" s="10">
        <v>5</v>
      </c>
      <c r="CM38" s="10"/>
      <c r="CN38" s="10"/>
      <c r="CO38" s="10"/>
      <c r="CP38" s="10">
        <v>5.6</v>
      </c>
      <c r="CQ38" s="10"/>
      <c r="CR38" s="10">
        <v>6.9</v>
      </c>
      <c r="CS38" s="10">
        <v>7.1</v>
      </c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>
        <v>6</v>
      </c>
      <c r="DG38" s="10">
        <v>9.1999999999999993</v>
      </c>
      <c r="DH38" s="10">
        <v>6</v>
      </c>
      <c r="DI38" s="10"/>
      <c r="DJ38" s="10"/>
      <c r="DK38" s="10"/>
      <c r="DL38" s="10"/>
      <c r="DM38" s="10"/>
      <c r="DN38" s="10"/>
      <c r="DO38" s="10"/>
      <c r="DP38" s="10"/>
      <c r="DQ38" s="10"/>
      <c r="DR38" s="10">
        <v>10</v>
      </c>
      <c r="DS38" s="10"/>
      <c r="DT38" s="10"/>
      <c r="DU38" s="10">
        <v>6</v>
      </c>
      <c r="DV38" s="10"/>
      <c r="DW38" s="10"/>
      <c r="DX38" s="10"/>
      <c r="DY38" s="10">
        <v>6</v>
      </c>
      <c r="DZ38" s="10"/>
      <c r="EA38" s="10"/>
      <c r="EB38" s="10"/>
      <c r="EC38" s="10"/>
      <c r="ED38" s="10"/>
      <c r="EE38" s="10"/>
      <c r="EF38" s="10"/>
      <c r="EG38" s="10">
        <v>10</v>
      </c>
      <c r="EH38" s="10"/>
      <c r="EI38" s="10"/>
      <c r="EJ38" s="10"/>
      <c r="EK38" s="10">
        <v>5.2</v>
      </c>
      <c r="EL38" s="10" t="s">
        <v>37</v>
      </c>
      <c r="EM38" s="10"/>
      <c r="EN38" s="10"/>
      <c r="EO38" s="10"/>
      <c r="EP38" s="10"/>
      <c r="EQ38" s="10"/>
      <c r="ER38" s="10"/>
      <c r="ES38" s="10"/>
      <c r="ET38" s="10">
        <v>14.3</v>
      </c>
      <c r="EU38" s="10"/>
      <c r="EV38" s="10"/>
      <c r="EW38" s="10"/>
      <c r="EX38" s="10"/>
      <c r="EY38" s="10"/>
      <c r="EZ38" s="10"/>
      <c r="FA38" s="10"/>
      <c r="FB38" s="63">
        <v>10.3</v>
      </c>
      <c r="FC38" s="10"/>
      <c r="FD38" s="10"/>
      <c r="FE38" s="10"/>
      <c r="FF38" s="10"/>
      <c r="FG38" s="10"/>
      <c r="FH38" s="10">
        <v>1.5</v>
      </c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>
        <v>6</v>
      </c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>
        <v>15</v>
      </c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3"/>
      <c r="NF38" s="10"/>
      <c r="NG38" s="13"/>
      <c r="NH38" s="13"/>
      <c r="NI38" s="13"/>
      <c r="NJ38" s="13"/>
      <c r="NK38" s="13"/>
      <c r="NL38" s="13"/>
      <c r="NM38" s="13"/>
      <c r="NN38" s="10"/>
      <c r="NO38" s="13"/>
      <c r="NP38" s="13"/>
      <c r="NQ38" s="13"/>
      <c r="NR38" s="13"/>
      <c r="NS38" s="13"/>
      <c r="NT38" s="10"/>
      <c r="NU38" s="10"/>
      <c r="NV38" s="13"/>
      <c r="NW38" s="10"/>
    </row>
    <row r="39" spans="1:387" x14ac:dyDescent="0.25">
      <c r="A39" s="7">
        <f t="shared" si="0"/>
        <v>36</v>
      </c>
      <c r="B39" s="13">
        <f>SUM(D39:M39)</f>
        <v>32</v>
      </c>
      <c r="C39" s="13"/>
      <c r="D39" s="43"/>
      <c r="E39" s="59"/>
      <c r="F39" s="15"/>
      <c r="G39" s="55"/>
      <c r="H39" s="45"/>
      <c r="I39" s="46"/>
      <c r="J39" s="44"/>
      <c r="K39" s="15">
        <v>1</v>
      </c>
      <c r="L39" s="15">
        <v>31</v>
      </c>
      <c r="M39" s="15"/>
      <c r="N39" s="14" t="s">
        <v>204</v>
      </c>
      <c r="O39" s="14" t="s">
        <v>36</v>
      </c>
      <c r="P39" s="15">
        <v>1963</v>
      </c>
      <c r="Q39" s="12">
        <f>SUM(T39:WO39)</f>
        <v>272.10000000000002</v>
      </c>
      <c r="R39" s="13">
        <f>COUNTIF(T39:WO39,"&gt;0")</f>
        <v>32</v>
      </c>
      <c r="S39" s="10"/>
      <c r="T39" s="10"/>
      <c r="U39" s="10">
        <v>9.5</v>
      </c>
      <c r="V39" s="10"/>
      <c r="W39" s="10"/>
      <c r="X39" s="10"/>
      <c r="Y39" s="10"/>
      <c r="Z39" s="10"/>
      <c r="AA39" s="10"/>
      <c r="AB39" s="10">
        <v>10</v>
      </c>
      <c r="AC39" s="10"/>
      <c r="AD39" s="10"/>
      <c r="AE39" s="10"/>
      <c r="AF39" s="10"/>
      <c r="AG39" s="10"/>
      <c r="AH39" s="10">
        <v>9.6</v>
      </c>
      <c r="AI39" s="10">
        <v>8.4</v>
      </c>
      <c r="AJ39" s="10"/>
      <c r="AK39" s="10">
        <v>11.8</v>
      </c>
      <c r="AL39" s="10"/>
      <c r="AM39" s="10"/>
      <c r="AN39" s="10"/>
      <c r="AO39" s="10"/>
      <c r="AP39" s="10"/>
      <c r="AQ39" s="10"/>
      <c r="AR39" s="10">
        <v>9.6</v>
      </c>
      <c r="AS39" s="10"/>
      <c r="AT39" s="10"/>
      <c r="AU39" s="10"/>
      <c r="AV39" s="10">
        <v>5</v>
      </c>
      <c r="AW39" s="10"/>
      <c r="AX39" s="10">
        <v>10</v>
      </c>
      <c r="AY39" s="10"/>
      <c r="AZ39" s="10"/>
      <c r="BA39" s="10"/>
      <c r="BB39" s="10"/>
      <c r="BC39" s="10"/>
      <c r="BD39" s="10"/>
      <c r="BE39" s="10">
        <v>5</v>
      </c>
      <c r="BF39" s="10"/>
      <c r="BG39" s="10"/>
      <c r="BH39" s="10">
        <v>5.8</v>
      </c>
      <c r="BI39" s="10"/>
      <c r="BJ39" s="10"/>
      <c r="BK39" s="10">
        <v>8.6</v>
      </c>
      <c r="BL39" s="10"/>
      <c r="BM39" s="10">
        <v>7.7</v>
      </c>
      <c r="BN39" s="10"/>
      <c r="BO39" s="10"/>
      <c r="BP39" s="10"/>
      <c r="BQ39" s="10"/>
      <c r="BR39" s="10"/>
      <c r="BS39" s="10"/>
      <c r="BT39" s="10">
        <v>5</v>
      </c>
      <c r="BU39" s="10"/>
      <c r="BV39" s="10"/>
      <c r="BW39" s="10">
        <v>6.3</v>
      </c>
      <c r="BX39" s="10">
        <v>6.8</v>
      </c>
      <c r="BY39" s="10"/>
      <c r="BZ39" s="10"/>
      <c r="CA39" s="10">
        <v>6.2</v>
      </c>
      <c r="CB39" s="10"/>
      <c r="CC39" s="10"/>
      <c r="CD39" s="10"/>
      <c r="CE39" s="10"/>
      <c r="CF39" s="10"/>
      <c r="CG39" s="10"/>
      <c r="CH39" s="10"/>
      <c r="CI39" s="10">
        <v>10</v>
      </c>
      <c r="CJ39" s="10"/>
      <c r="CK39" s="10"/>
      <c r="CL39" s="10"/>
      <c r="CM39" s="10"/>
      <c r="CN39" s="10"/>
      <c r="CO39" s="10"/>
      <c r="CP39" s="10">
        <v>5.6</v>
      </c>
      <c r="CQ39" s="10"/>
      <c r="CR39" s="10">
        <v>6.9</v>
      </c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>
        <v>5.7</v>
      </c>
      <c r="DD39" s="10"/>
      <c r="DE39" s="10"/>
      <c r="DF39" s="10">
        <v>6</v>
      </c>
      <c r="DG39" s="10"/>
      <c r="DH39" s="10"/>
      <c r="DI39" s="10"/>
      <c r="DJ39" s="10"/>
      <c r="DK39" s="10"/>
      <c r="DL39" s="10"/>
      <c r="DM39" s="10"/>
      <c r="DN39" s="10"/>
      <c r="DO39" s="10">
        <v>6.3</v>
      </c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>
        <v>10.9</v>
      </c>
      <c r="EI39" s="10"/>
      <c r="EJ39" s="10"/>
      <c r="EK39" s="10"/>
      <c r="EL39" s="10"/>
      <c r="EM39" s="10">
        <v>10</v>
      </c>
      <c r="EN39" s="10"/>
      <c r="EO39" s="10">
        <v>9.1999999999999993</v>
      </c>
      <c r="EP39" s="10"/>
      <c r="EQ39" s="10"/>
      <c r="ER39" s="10"/>
      <c r="ES39" s="10"/>
      <c r="ET39" s="10">
        <v>14.3</v>
      </c>
      <c r="EU39" s="10"/>
      <c r="EV39" s="10">
        <v>8.8000000000000007</v>
      </c>
      <c r="EW39" s="10"/>
      <c r="EX39" s="10"/>
      <c r="EY39" s="10"/>
      <c r="EZ39" s="10"/>
      <c r="FA39" s="10"/>
      <c r="FB39" s="10"/>
      <c r="FC39" s="10"/>
      <c r="FD39" s="10"/>
      <c r="FE39" s="10">
        <v>9.6</v>
      </c>
      <c r="FF39" s="10"/>
      <c r="FG39" s="10"/>
      <c r="FH39" s="10"/>
      <c r="FI39" s="10"/>
      <c r="FJ39" s="10">
        <v>10</v>
      </c>
      <c r="FK39" s="10"/>
      <c r="FL39" s="10"/>
      <c r="FM39" s="10"/>
      <c r="FN39" s="10"/>
      <c r="FO39" s="10"/>
      <c r="FP39" s="10"/>
      <c r="FQ39" s="10">
        <v>12.5</v>
      </c>
      <c r="FR39" s="10"/>
      <c r="FS39" s="10"/>
      <c r="FT39" s="10">
        <v>6</v>
      </c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>
        <v>15</v>
      </c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3"/>
      <c r="LD39" s="10"/>
      <c r="LE39" s="10"/>
      <c r="LF39" s="13"/>
      <c r="LG39" s="10"/>
      <c r="LH39" s="10"/>
      <c r="LI39" s="13"/>
      <c r="LJ39" s="10"/>
      <c r="LK39" s="13"/>
      <c r="LL39" s="10"/>
      <c r="LM39" s="10"/>
      <c r="LN39" s="13"/>
      <c r="LO39" s="10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0"/>
      <c r="NU39" s="10"/>
      <c r="NV39" s="13"/>
      <c r="NW39" s="10"/>
    </row>
    <row r="40" spans="1:387" x14ac:dyDescent="0.25">
      <c r="A40" s="7">
        <f t="shared" si="0"/>
        <v>37</v>
      </c>
      <c r="B40" s="13">
        <f>SUM(D40:M40)</f>
        <v>24</v>
      </c>
      <c r="C40" s="13"/>
      <c r="D40" s="43"/>
      <c r="E40" s="59"/>
      <c r="F40" s="15"/>
      <c r="G40" s="55"/>
      <c r="H40" s="45"/>
      <c r="I40" s="46">
        <v>4</v>
      </c>
      <c r="J40" s="44"/>
      <c r="K40" s="15">
        <v>4</v>
      </c>
      <c r="L40" s="15">
        <v>16</v>
      </c>
      <c r="M40" s="15"/>
      <c r="N40" s="14" t="s">
        <v>208</v>
      </c>
      <c r="O40" s="14" t="s">
        <v>209</v>
      </c>
      <c r="P40" s="15">
        <v>1970</v>
      </c>
      <c r="Q40" s="12">
        <f>SUM(T40:WO40)</f>
        <v>272.10000000000002</v>
      </c>
      <c r="R40" s="13">
        <f>COUNTIF(T40:WO40,"&gt;0")</f>
        <v>24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>
        <v>9.6</v>
      </c>
      <c r="AI40" s="10"/>
      <c r="AJ40" s="16">
        <v>21.1</v>
      </c>
      <c r="AK40" s="10"/>
      <c r="AL40" s="10"/>
      <c r="AM40" s="10"/>
      <c r="AN40" s="10"/>
      <c r="AO40" s="10"/>
      <c r="AP40" s="10"/>
      <c r="AQ40" s="10"/>
      <c r="AR40" s="10">
        <v>9.6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>
        <v>7.7</v>
      </c>
      <c r="BN40" s="10"/>
      <c r="BO40" s="10"/>
      <c r="BP40" s="10"/>
      <c r="BQ40" s="10"/>
      <c r="BR40" s="10"/>
      <c r="BS40" s="10"/>
      <c r="BT40" s="10"/>
      <c r="BU40" s="10"/>
      <c r="BV40" s="10"/>
      <c r="BW40" s="10">
        <v>6.3</v>
      </c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>
        <v>5.6</v>
      </c>
      <c r="CQ40" s="10"/>
      <c r="CR40" s="10"/>
      <c r="CS40" s="10"/>
      <c r="CT40" s="10"/>
      <c r="CU40" s="10"/>
      <c r="CV40" s="10"/>
      <c r="CW40" s="10"/>
      <c r="CX40" s="10"/>
      <c r="CY40" s="10"/>
      <c r="CZ40" s="10">
        <v>10</v>
      </c>
      <c r="DA40" s="10"/>
      <c r="DB40" s="10"/>
      <c r="DC40" s="10"/>
      <c r="DD40" s="10"/>
      <c r="DE40" s="10"/>
      <c r="DF40" s="10">
        <v>6</v>
      </c>
      <c r="DG40" s="10"/>
      <c r="DH40" s="10"/>
      <c r="DI40" s="10"/>
      <c r="DJ40" s="10"/>
      <c r="DK40" s="10"/>
      <c r="DL40" s="10"/>
      <c r="DM40" s="10"/>
      <c r="DN40" s="10"/>
      <c r="DO40" s="10">
        <v>6.3</v>
      </c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>
        <v>10</v>
      </c>
      <c r="EN40" s="10"/>
      <c r="EO40" s="10">
        <v>9.1999999999999993</v>
      </c>
      <c r="EP40" s="10"/>
      <c r="EQ40" s="10">
        <v>17</v>
      </c>
      <c r="ER40" s="10"/>
      <c r="ES40" s="10"/>
      <c r="ET40" s="10">
        <v>14.3</v>
      </c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>
        <v>9.6</v>
      </c>
      <c r="FF40" s="10"/>
      <c r="FG40" s="10"/>
      <c r="FH40" s="10"/>
      <c r="FI40" s="10"/>
      <c r="FJ40" s="10"/>
      <c r="FK40" s="10"/>
      <c r="FL40" s="10"/>
      <c r="FM40" s="10"/>
      <c r="FN40" s="16">
        <v>21.1</v>
      </c>
      <c r="FO40" s="10"/>
      <c r="FP40" s="10"/>
      <c r="FQ40" s="10">
        <v>12.5</v>
      </c>
      <c r="FR40" s="10">
        <v>2</v>
      </c>
      <c r="FS40" s="10"/>
      <c r="FT40" s="10">
        <v>6</v>
      </c>
      <c r="FU40" s="10"/>
      <c r="FV40" s="10"/>
      <c r="FW40" s="10"/>
      <c r="FX40" s="16">
        <v>21.1</v>
      </c>
      <c r="FY40" s="10"/>
      <c r="FZ40" s="10">
        <v>6</v>
      </c>
      <c r="GA40" s="10"/>
      <c r="GB40" s="16">
        <v>21.1</v>
      </c>
      <c r="GC40" s="13"/>
      <c r="GD40" s="10"/>
      <c r="GE40" s="10">
        <v>19</v>
      </c>
      <c r="GF40" s="13"/>
      <c r="GG40" s="10">
        <v>6</v>
      </c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0">
        <v>15</v>
      </c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3"/>
      <c r="HQ40" s="13"/>
      <c r="HR40" s="13"/>
      <c r="HS40" s="13"/>
      <c r="HT40" s="13"/>
      <c r="HU40" s="13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3"/>
      <c r="NO40" s="10"/>
      <c r="NP40" s="13"/>
      <c r="NQ40" s="13"/>
      <c r="NR40" s="13"/>
      <c r="NS40" s="13"/>
      <c r="NT40" s="10"/>
      <c r="NU40" s="10"/>
      <c r="NV40" s="13"/>
      <c r="NW40" s="10"/>
    </row>
    <row r="41" spans="1:387" x14ac:dyDescent="0.25">
      <c r="A41" s="7">
        <f t="shared" si="0"/>
        <v>38</v>
      </c>
      <c r="B41" s="13">
        <f>SUM(D41:M41)</f>
        <v>18</v>
      </c>
      <c r="C41" s="13"/>
      <c r="D41" s="43"/>
      <c r="E41" s="59"/>
      <c r="F41" s="15"/>
      <c r="G41" s="55">
        <v>2</v>
      </c>
      <c r="H41" s="45"/>
      <c r="I41" s="46">
        <v>1</v>
      </c>
      <c r="J41" s="44"/>
      <c r="K41" s="15">
        <v>1</v>
      </c>
      <c r="L41" s="15">
        <v>14</v>
      </c>
      <c r="M41" s="15"/>
      <c r="N41" s="14" t="s">
        <v>85</v>
      </c>
      <c r="O41" s="14" t="s">
        <v>86</v>
      </c>
      <c r="P41" s="15">
        <v>1962</v>
      </c>
      <c r="Q41" s="12">
        <f>SUM(T41:WO41)</f>
        <v>268.2</v>
      </c>
      <c r="R41" s="13">
        <f>COUNTIF(T41:WO41,"&gt;0")</f>
        <v>18</v>
      </c>
      <c r="S41" s="10"/>
      <c r="T41" s="10"/>
      <c r="U41" s="10">
        <v>9.5</v>
      </c>
      <c r="V41" s="10"/>
      <c r="W41" s="10"/>
      <c r="X41" s="10"/>
      <c r="Y41" s="10"/>
      <c r="Z41" s="10"/>
      <c r="AA41" s="10"/>
      <c r="AB41" s="10">
        <v>10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>
        <v>16.7</v>
      </c>
      <c r="BG41" s="10"/>
      <c r="BH41" s="10"/>
      <c r="BI41" s="10"/>
      <c r="BJ41" s="10"/>
      <c r="BK41" s="10">
        <v>8.6</v>
      </c>
      <c r="BL41" s="10"/>
      <c r="BM41" s="10"/>
      <c r="BN41" s="10"/>
      <c r="BO41" s="10"/>
      <c r="BP41" s="10"/>
      <c r="BQ41" s="10"/>
      <c r="BR41" s="10"/>
      <c r="BS41" s="10">
        <v>9.8000000000000007</v>
      </c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>
        <v>5.6</v>
      </c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28">
        <v>42.2</v>
      </c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>
        <v>10</v>
      </c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>
        <v>10</v>
      </c>
      <c r="EN41" s="10"/>
      <c r="EO41" s="10">
        <v>9.1999999999999993</v>
      </c>
      <c r="EP41" s="10"/>
      <c r="EQ41" s="10">
        <v>17</v>
      </c>
      <c r="ER41" s="10"/>
      <c r="ES41" s="10"/>
      <c r="ET41" s="10">
        <v>14.3</v>
      </c>
      <c r="EU41" s="10"/>
      <c r="EV41" s="10"/>
      <c r="EW41" s="10"/>
      <c r="EX41" s="10">
        <v>11.3</v>
      </c>
      <c r="EY41" s="10"/>
      <c r="EZ41" s="10"/>
      <c r="FA41" s="10"/>
      <c r="FB41" s="10"/>
      <c r="FC41" s="10"/>
      <c r="FD41" s="28">
        <v>42.2</v>
      </c>
      <c r="FE41" s="10"/>
      <c r="FF41" s="10"/>
      <c r="FG41" s="10"/>
      <c r="FH41" s="10"/>
      <c r="FI41" s="10"/>
      <c r="FJ41" s="10"/>
      <c r="FK41" s="10"/>
      <c r="FL41" s="10"/>
      <c r="FM41" s="10"/>
      <c r="FN41" s="16">
        <v>21.1</v>
      </c>
      <c r="FO41" s="10"/>
      <c r="FP41" s="10"/>
      <c r="FQ41" s="10">
        <v>12.5</v>
      </c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>
        <v>6</v>
      </c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>
        <v>12.2</v>
      </c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3"/>
      <c r="HQ41" s="13"/>
      <c r="HR41" s="13"/>
      <c r="HS41" s="13"/>
      <c r="HT41" s="13"/>
      <c r="HU41" s="13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3"/>
      <c r="NF41" s="10"/>
      <c r="NG41" s="13"/>
      <c r="NH41" s="10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0"/>
      <c r="NU41" s="10"/>
      <c r="NV41" s="13"/>
      <c r="NW41" s="10"/>
    </row>
    <row r="42" spans="1:387" x14ac:dyDescent="0.25">
      <c r="A42" s="7">
        <f t="shared" si="0"/>
        <v>39</v>
      </c>
      <c r="B42" s="13">
        <f>SUM(D42:M42)</f>
        <v>30</v>
      </c>
      <c r="C42" s="13"/>
      <c r="D42" s="43"/>
      <c r="E42" s="59"/>
      <c r="F42" s="15"/>
      <c r="G42" s="55"/>
      <c r="H42" s="45"/>
      <c r="I42" s="46"/>
      <c r="J42" s="44"/>
      <c r="K42" s="15">
        <v>1</v>
      </c>
      <c r="L42" s="15">
        <v>29</v>
      </c>
      <c r="M42" s="15"/>
      <c r="N42" s="14" t="s">
        <v>83</v>
      </c>
      <c r="O42" s="14" t="s">
        <v>84</v>
      </c>
      <c r="P42" s="15">
        <v>1963</v>
      </c>
      <c r="Q42" s="12">
        <f>SUM(T42:WO42)</f>
        <v>258.70000000000005</v>
      </c>
      <c r="R42" s="13">
        <f>COUNTIF(T42:WO42,"&gt;0")</f>
        <v>30</v>
      </c>
      <c r="S42" s="10"/>
      <c r="T42" s="10"/>
      <c r="U42" s="10">
        <v>9.5</v>
      </c>
      <c r="V42" s="10"/>
      <c r="W42" s="10"/>
      <c r="X42" s="10"/>
      <c r="Y42" s="10"/>
      <c r="Z42" s="10"/>
      <c r="AA42" s="10"/>
      <c r="AB42" s="10"/>
      <c r="AC42" s="10">
        <v>10.3</v>
      </c>
      <c r="AD42" s="10"/>
      <c r="AE42" s="10"/>
      <c r="AF42" s="10"/>
      <c r="AG42" s="10"/>
      <c r="AH42" s="10"/>
      <c r="AI42" s="10"/>
      <c r="AJ42" s="10"/>
      <c r="AK42" s="10">
        <v>11.8</v>
      </c>
      <c r="AL42" s="10"/>
      <c r="AM42" s="10">
        <v>7.5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>
        <v>6</v>
      </c>
      <c r="BC42" s="10"/>
      <c r="BD42" s="10"/>
      <c r="BE42" s="10"/>
      <c r="BF42" s="10"/>
      <c r="BG42" s="10"/>
      <c r="BH42" s="10">
        <v>5.8</v>
      </c>
      <c r="BI42" s="10"/>
      <c r="BJ42" s="10"/>
      <c r="BK42" s="10">
        <v>8.6</v>
      </c>
      <c r="BL42" s="10"/>
      <c r="BM42" s="10"/>
      <c r="BN42" s="10"/>
      <c r="BO42" s="10"/>
      <c r="BP42" s="10"/>
      <c r="BQ42" s="10"/>
      <c r="BR42" s="10"/>
      <c r="BS42" s="10">
        <v>9.8000000000000007</v>
      </c>
      <c r="BT42" s="10"/>
      <c r="BU42" s="10"/>
      <c r="BV42" s="10"/>
      <c r="BW42" s="10"/>
      <c r="BX42" s="10"/>
      <c r="BY42" s="10"/>
      <c r="BZ42" s="10"/>
      <c r="CA42" s="10"/>
      <c r="CB42" s="10"/>
      <c r="CC42" s="10">
        <v>8.6999999999999993</v>
      </c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>
        <v>7.6</v>
      </c>
      <c r="CO42" s="10"/>
      <c r="CP42" s="10"/>
      <c r="CQ42" s="10"/>
      <c r="CR42" s="10">
        <v>6.9</v>
      </c>
      <c r="CS42" s="10"/>
      <c r="CT42" s="10"/>
      <c r="CU42" s="10"/>
      <c r="CV42" s="10"/>
      <c r="CW42" s="10"/>
      <c r="CX42" s="10">
        <v>5.3</v>
      </c>
      <c r="CY42" s="10"/>
      <c r="CZ42" s="10"/>
      <c r="DA42" s="10"/>
      <c r="DB42" s="10"/>
      <c r="DC42" s="10"/>
      <c r="DD42" s="10"/>
      <c r="DE42" s="10"/>
      <c r="DF42" s="10"/>
      <c r="DG42" s="10"/>
      <c r="DH42" s="10">
        <v>6</v>
      </c>
      <c r="DI42" s="10"/>
      <c r="DJ42" s="10"/>
      <c r="DK42" s="10">
        <v>9.1999999999999993</v>
      </c>
      <c r="DL42" s="10"/>
      <c r="DM42" s="10">
        <v>6</v>
      </c>
      <c r="DN42" s="10"/>
      <c r="DO42" s="10">
        <v>6.3</v>
      </c>
      <c r="DP42" s="10">
        <v>8.4</v>
      </c>
      <c r="DQ42" s="10"/>
      <c r="DR42" s="10"/>
      <c r="DS42" s="10"/>
      <c r="DT42" s="10"/>
      <c r="DU42" s="10">
        <v>6</v>
      </c>
      <c r="DV42" s="10">
        <v>8.8000000000000007</v>
      </c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>
        <v>9.6</v>
      </c>
      <c r="EN42" s="10"/>
      <c r="EO42" s="10">
        <v>9.1999999999999993</v>
      </c>
      <c r="EP42" s="10"/>
      <c r="EQ42" s="10">
        <v>17</v>
      </c>
      <c r="ER42" s="10"/>
      <c r="ES42" s="10"/>
      <c r="ET42" s="10">
        <v>14.3</v>
      </c>
      <c r="EU42" s="10"/>
      <c r="EV42" s="10">
        <v>8.8000000000000007</v>
      </c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>
        <v>8.5</v>
      </c>
      <c r="FJ42" s="10"/>
      <c r="FK42" s="10"/>
      <c r="FL42" s="10">
        <v>4.8</v>
      </c>
      <c r="FM42" s="10"/>
      <c r="FN42" s="10"/>
      <c r="FO42" s="10">
        <v>12</v>
      </c>
      <c r="FP42" s="10"/>
      <c r="FQ42" s="10">
        <v>12.5</v>
      </c>
      <c r="FR42" s="10"/>
      <c r="FS42" s="10"/>
      <c r="FT42" s="10"/>
      <c r="FU42" s="10" t="s">
        <v>37</v>
      </c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>
        <v>6</v>
      </c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>
        <v>7.5</v>
      </c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0"/>
      <c r="NU42" s="10"/>
      <c r="NV42" s="13"/>
      <c r="NW42" s="10"/>
    </row>
    <row r="43" spans="1:387" x14ac:dyDescent="0.25">
      <c r="A43" s="7">
        <f t="shared" si="0"/>
        <v>40</v>
      </c>
      <c r="B43" s="13">
        <f>SUM(D43:M43)</f>
        <v>32</v>
      </c>
      <c r="C43" s="13"/>
      <c r="D43" s="43"/>
      <c r="E43" s="59"/>
      <c r="F43" s="15"/>
      <c r="G43" s="55"/>
      <c r="H43" s="45"/>
      <c r="I43" s="46">
        <v>3</v>
      </c>
      <c r="J43" s="44"/>
      <c r="K43" s="15">
        <v>3</v>
      </c>
      <c r="L43" s="15">
        <v>22</v>
      </c>
      <c r="M43" s="15">
        <v>4</v>
      </c>
      <c r="N43" s="14" t="s">
        <v>137</v>
      </c>
      <c r="O43" s="14" t="s">
        <v>138</v>
      </c>
      <c r="P43" s="15">
        <v>1945</v>
      </c>
      <c r="Q43" s="12">
        <f>SUM(T43:WO43)</f>
        <v>247.6</v>
      </c>
      <c r="R43" s="13">
        <f>COUNTIF(T43:WO43,"&gt;0")</f>
        <v>32</v>
      </c>
      <c r="S43" s="10"/>
      <c r="T43" s="10"/>
      <c r="U43" s="10"/>
      <c r="V43" s="10"/>
      <c r="W43" s="10"/>
      <c r="X43" s="10"/>
      <c r="Y43" s="10"/>
      <c r="Z43" s="10"/>
      <c r="AA43" s="10"/>
      <c r="AB43" s="10">
        <v>10</v>
      </c>
      <c r="AC43" s="10"/>
      <c r="AD43" s="10"/>
      <c r="AE43" s="10">
        <v>8</v>
      </c>
      <c r="AF43" s="10"/>
      <c r="AG43" s="10"/>
      <c r="AH43" s="10"/>
      <c r="AI43" s="10"/>
      <c r="AJ43" s="16">
        <v>21.1</v>
      </c>
      <c r="AK43" s="10"/>
      <c r="AL43" s="10"/>
      <c r="AM43" s="10"/>
      <c r="AN43" s="10"/>
      <c r="AO43" s="10"/>
      <c r="AP43" s="10">
        <v>5</v>
      </c>
      <c r="AQ43" s="16">
        <v>21.1</v>
      </c>
      <c r="AR43" s="10"/>
      <c r="AS43" s="10"/>
      <c r="AT43" s="10"/>
      <c r="AU43" s="10"/>
      <c r="AV43" s="10">
        <v>5</v>
      </c>
      <c r="AW43" s="10">
        <v>2.5</v>
      </c>
      <c r="AX43" s="10">
        <v>10</v>
      </c>
      <c r="AY43" s="10"/>
      <c r="AZ43" s="10"/>
      <c r="BA43" s="10"/>
      <c r="BB43" s="10"/>
      <c r="BC43" s="10"/>
      <c r="BD43" s="10"/>
      <c r="BE43" s="10">
        <v>5</v>
      </c>
      <c r="BF43" s="10"/>
      <c r="BG43" s="10"/>
      <c r="BH43" s="10">
        <v>5.8</v>
      </c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>
        <v>5</v>
      </c>
      <c r="BU43" s="10"/>
      <c r="BV43" s="10"/>
      <c r="BW43" s="10">
        <v>6.3</v>
      </c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>
        <v>10</v>
      </c>
      <c r="CJ43" s="10"/>
      <c r="CK43" s="10"/>
      <c r="CL43" s="10">
        <v>5</v>
      </c>
      <c r="CM43" s="10"/>
      <c r="CN43" s="10"/>
      <c r="CO43" s="10"/>
      <c r="CP43" s="10">
        <v>5.6</v>
      </c>
      <c r="CQ43" s="10"/>
      <c r="CR43" s="10">
        <v>6.9</v>
      </c>
      <c r="CS43" s="10">
        <v>0.4</v>
      </c>
      <c r="CT43" s="10"/>
      <c r="CU43" s="10"/>
      <c r="CV43" s="10"/>
      <c r="CW43" s="10"/>
      <c r="CX43" s="10"/>
      <c r="CY43" s="10"/>
      <c r="CZ43" s="10"/>
      <c r="DA43" s="10"/>
      <c r="DB43" s="10"/>
      <c r="DC43" s="10">
        <v>5.7</v>
      </c>
      <c r="DD43" s="10"/>
      <c r="DE43" s="10"/>
      <c r="DF43" s="10">
        <v>6</v>
      </c>
      <c r="DG43" s="10"/>
      <c r="DH43" s="10"/>
      <c r="DI43" s="10">
        <v>6</v>
      </c>
      <c r="DJ43" s="10"/>
      <c r="DK43" s="10"/>
      <c r="DL43" s="10"/>
      <c r="DM43" s="10">
        <v>6</v>
      </c>
      <c r="DN43" s="10"/>
      <c r="DO43" s="10">
        <v>6.3</v>
      </c>
      <c r="DP43" s="10"/>
      <c r="DQ43" s="10"/>
      <c r="DR43" s="10">
        <v>10</v>
      </c>
      <c r="DS43" s="10"/>
      <c r="DT43" s="10"/>
      <c r="DU43" s="10">
        <v>6</v>
      </c>
      <c r="DV43" s="10"/>
      <c r="DW43" s="10"/>
      <c r="DX43" s="10"/>
      <c r="DY43" s="10"/>
      <c r="DZ43" s="10"/>
      <c r="EA43" s="10"/>
      <c r="EB43" s="10"/>
      <c r="EC43" s="10">
        <v>1.5</v>
      </c>
      <c r="ED43" s="10"/>
      <c r="EE43" s="10"/>
      <c r="EF43" s="10"/>
      <c r="EG43" s="10"/>
      <c r="EH43" s="10"/>
      <c r="EI43" s="10"/>
      <c r="EJ43" s="10"/>
      <c r="EK43" s="10"/>
      <c r="EL43" s="10"/>
      <c r="EM43" s="10">
        <v>10</v>
      </c>
      <c r="EN43" s="10"/>
      <c r="EO43" s="10"/>
      <c r="EP43" s="10"/>
      <c r="EQ43" s="10"/>
      <c r="ER43" s="10"/>
      <c r="ES43" s="10"/>
      <c r="ET43" s="10">
        <v>14.3</v>
      </c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>
        <v>2</v>
      </c>
      <c r="FS43" s="10"/>
      <c r="FT43" s="10"/>
      <c r="FU43" s="10"/>
      <c r="FV43" s="10"/>
      <c r="FW43" s="10"/>
      <c r="FX43" s="16">
        <v>21.1</v>
      </c>
      <c r="FY43" s="10"/>
      <c r="FZ43" s="10">
        <v>6</v>
      </c>
      <c r="GA43" s="10"/>
      <c r="GB43" s="10"/>
      <c r="GC43" s="10"/>
      <c r="GD43" s="10">
        <v>10</v>
      </c>
      <c r="GE43" s="10"/>
      <c r="GF43" s="10"/>
      <c r="GG43" s="10">
        <v>4</v>
      </c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3"/>
      <c r="NO43" s="10"/>
      <c r="NP43" s="13"/>
      <c r="NQ43" s="13"/>
      <c r="NR43" s="13"/>
      <c r="NS43" s="13"/>
      <c r="NT43" s="10"/>
      <c r="NU43" s="10"/>
      <c r="NV43" s="13"/>
      <c r="NW43" s="10"/>
    </row>
    <row r="44" spans="1:387" x14ac:dyDescent="0.25">
      <c r="A44" s="7">
        <f t="shared" si="0"/>
        <v>41</v>
      </c>
      <c r="B44" s="13">
        <f>SUM(D44:M44)</f>
        <v>28</v>
      </c>
      <c r="C44" s="13"/>
      <c r="D44" s="43"/>
      <c r="E44" s="59"/>
      <c r="F44" s="15"/>
      <c r="G44" s="55">
        <v>1</v>
      </c>
      <c r="H44" s="45"/>
      <c r="I44" s="46">
        <v>1</v>
      </c>
      <c r="J44" s="44"/>
      <c r="K44" s="15">
        <v>3</v>
      </c>
      <c r="L44" s="15">
        <v>20</v>
      </c>
      <c r="M44" s="15">
        <v>3</v>
      </c>
      <c r="N44" s="14" t="s">
        <v>105</v>
      </c>
      <c r="O44" s="14" t="s">
        <v>76</v>
      </c>
      <c r="P44" s="15">
        <v>1983</v>
      </c>
      <c r="Q44" s="12">
        <f>SUM(T44:WO44)</f>
        <v>239.70000000000002</v>
      </c>
      <c r="R44" s="13">
        <f>COUNTIF(T44:WO44,"&gt;0")</f>
        <v>28</v>
      </c>
      <c r="S44" s="10"/>
      <c r="T44" s="10"/>
      <c r="U44" s="10">
        <v>9.5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>
        <v>9.6</v>
      </c>
      <c r="AI44" s="10"/>
      <c r="AJ44" s="16">
        <v>21.1</v>
      </c>
      <c r="AK44" s="10"/>
      <c r="AL44" s="10"/>
      <c r="AM44" s="10"/>
      <c r="AN44" s="10"/>
      <c r="AO44" s="10"/>
      <c r="AP44" s="10">
        <v>1.6</v>
      </c>
      <c r="AQ44" s="10"/>
      <c r="AR44" s="10"/>
      <c r="AS44" s="10"/>
      <c r="AT44" s="10"/>
      <c r="AU44" s="10"/>
      <c r="AV44" s="10"/>
      <c r="AW44" s="10">
        <v>2.5</v>
      </c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>
        <v>5.8</v>
      </c>
      <c r="BI44" s="10"/>
      <c r="BJ44" s="10"/>
      <c r="BK44" s="10"/>
      <c r="BL44" s="10"/>
      <c r="BM44" s="10">
        <v>7.7</v>
      </c>
      <c r="BN44" s="10"/>
      <c r="BO44" s="10"/>
      <c r="BP44" s="10"/>
      <c r="BQ44" s="10"/>
      <c r="BR44" s="10"/>
      <c r="BS44" s="10"/>
      <c r="BT44" s="10"/>
      <c r="BU44" s="10"/>
      <c r="BV44" s="10"/>
      <c r="BW44" s="10">
        <v>6.3</v>
      </c>
      <c r="BX44" s="10"/>
      <c r="BY44" s="10">
        <v>6.5</v>
      </c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>
        <v>5</v>
      </c>
      <c r="CM44" s="10"/>
      <c r="CN44" s="10"/>
      <c r="CO44" s="10"/>
      <c r="CP44" s="10">
        <v>5.6</v>
      </c>
      <c r="CQ44" s="10"/>
      <c r="CR44" s="10">
        <v>6.9</v>
      </c>
      <c r="CS44" s="10"/>
      <c r="CT44" s="10">
        <v>7.5</v>
      </c>
      <c r="CU44" s="10"/>
      <c r="CV44" s="10"/>
      <c r="CW44" s="10"/>
      <c r="CX44" s="10">
        <v>5.3</v>
      </c>
      <c r="CY44" s="10"/>
      <c r="CZ44" s="10"/>
      <c r="DA44" s="10"/>
      <c r="DB44" s="10"/>
      <c r="DC44" s="10"/>
      <c r="DD44" s="10"/>
      <c r="DE44" s="10"/>
      <c r="DF44" s="10">
        <v>6</v>
      </c>
      <c r="DG44" s="10">
        <v>9.1999999999999993</v>
      </c>
      <c r="DH44" s="10"/>
      <c r="DI44" s="10"/>
      <c r="DJ44" s="10"/>
      <c r="DK44" s="10"/>
      <c r="DL44" s="10"/>
      <c r="DM44" s="10"/>
      <c r="DN44" s="10"/>
      <c r="DO44" s="10">
        <v>6.3</v>
      </c>
      <c r="DP44" s="10"/>
      <c r="DQ44" s="10"/>
      <c r="DR44" s="10">
        <v>10</v>
      </c>
      <c r="DS44" s="10"/>
      <c r="DT44" s="10"/>
      <c r="DU44" s="10">
        <v>6</v>
      </c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28">
        <v>42.2</v>
      </c>
      <c r="EO44" s="10"/>
      <c r="EP44" s="10"/>
      <c r="EQ44" s="10"/>
      <c r="ER44" s="10"/>
      <c r="ES44" s="10"/>
      <c r="ET44" s="10">
        <v>14.3</v>
      </c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>
        <v>9.6</v>
      </c>
      <c r="FF44" s="10"/>
      <c r="FG44" s="10"/>
      <c r="FH44" s="10"/>
      <c r="FI44" s="10"/>
      <c r="FJ44" s="10"/>
      <c r="FK44" s="10"/>
      <c r="FL44" s="10"/>
      <c r="FM44" s="10"/>
      <c r="FN44" s="10"/>
      <c r="FO44" s="10">
        <v>12</v>
      </c>
      <c r="FP44" s="10">
        <v>1.5</v>
      </c>
      <c r="FQ44" s="10"/>
      <c r="FR44" s="10">
        <v>2</v>
      </c>
      <c r="FS44" s="10"/>
      <c r="FT44" s="10"/>
      <c r="FU44" s="10"/>
      <c r="FV44" s="10"/>
      <c r="FW44" s="10"/>
      <c r="FX44" s="10"/>
      <c r="FY44" s="10"/>
      <c r="FZ44" s="10">
        <v>6</v>
      </c>
      <c r="GA44" s="10"/>
      <c r="GB44" s="10"/>
      <c r="GC44" s="10"/>
      <c r="GD44" s="10"/>
      <c r="GE44" s="10"/>
      <c r="GF44" s="10"/>
      <c r="GG44" s="10">
        <v>6</v>
      </c>
      <c r="GH44" s="10"/>
      <c r="GI44" s="10"/>
      <c r="GJ44" s="10"/>
      <c r="GK44" s="10"/>
      <c r="GL44" s="10">
        <v>7.7</v>
      </c>
      <c r="GM44" s="10"/>
      <c r="GN44" s="10"/>
      <c r="GO44" s="10"/>
      <c r="GP44" s="10"/>
      <c r="GQ44" s="10"/>
      <c r="GR44" s="10"/>
      <c r="GS44" s="10"/>
      <c r="GT44" s="10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3"/>
      <c r="MP44" s="10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7"/>
      <c r="NU44" s="17"/>
      <c r="NV44" s="13"/>
      <c r="NW44" s="17"/>
    </row>
    <row r="45" spans="1:387" x14ac:dyDescent="0.25">
      <c r="A45" s="7">
        <f t="shared" si="0"/>
        <v>42</v>
      </c>
      <c r="B45" s="13">
        <f>SUM(D45:M45)</f>
        <v>31</v>
      </c>
      <c r="C45" s="13"/>
      <c r="D45" s="43"/>
      <c r="E45" s="59"/>
      <c r="F45" s="15"/>
      <c r="G45" s="55"/>
      <c r="H45" s="45"/>
      <c r="I45" s="46">
        <v>1</v>
      </c>
      <c r="J45" s="44"/>
      <c r="K45" s="15">
        <v>3</v>
      </c>
      <c r="L45" s="15">
        <v>25</v>
      </c>
      <c r="M45" s="15">
        <v>2</v>
      </c>
      <c r="N45" s="14" t="s">
        <v>252</v>
      </c>
      <c r="O45" s="14" t="s">
        <v>118</v>
      </c>
      <c r="P45" s="15">
        <v>1986</v>
      </c>
      <c r="Q45" s="12">
        <f>SUM(T45:WO45)</f>
        <v>231.49999999999997</v>
      </c>
      <c r="R45" s="13">
        <f>COUNTIF(T45:WO45,"&gt;0")</f>
        <v>31</v>
      </c>
      <c r="S45" s="10"/>
      <c r="T45" s="10"/>
      <c r="U45" s="10">
        <v>9.5</v>
      </c>
      <c r="V45" s="10"/>
      <c r="W45" s="10"/>
      <c r="X45" s="10"/>
      <c r="Y45" s="10">
        <v>6</v>
      </c>
      <c r="Z45" s="10"/>
      <c r="AA45" s="10"/>
      <c r="AB45" s="10"/>
      <c r="AC45" s="10"/>
      <c r="AD45" s="10"/>
      <c r="AE45" s="10">
        <v>8</v>
      </c>
      <c r="AF45" s="10"/>
      <c r="AG45" s="10"/>
      <c r="AH45" s="10">
        <v>9.6</v>
      </c>
      <c r="AI45" s="10"/>
      <c r="AJ45" s="16">
        <v>21.1</v>
      </c>
      <c r="AK45" s="10">
        <v>11.8</v>
      </c>
      <c r="AL45" s="10"/>
      <c r="AM45" s="10"/>
      <c r="AN45" s="10"/>
      <c r="AO45" s="10"/>
      <c r="AP45" s="10">
        <v>5</v>
      </c>
      <c r="AQ45" s="10"/>
      <c r="AR45" s="10"/>
      <c r="AS45" s="10"/>
      <c r="AT45" s="10"/>
      <c r="AU45" s="10">
        <v>5</v>
      </c>
      <c r="AV45" s="10"/>
      <c r="AW45" s="10">
        <v>2.5</v>
      </c>
      <c r="AX45" s="10"/>
      <c r="AY45" s="10"/>
      <c r="AZ45" s="10"/>
      <c r="BA45" s="10"/>
      <c r="BB45" s="10">
        <v>6</v>
      </c>
      <c r="BC45" s="10"/>
      <c r="BD45" s="10"/>
      <c r="BE45" s="10">
        <v>5</v>
      </c>
      <c r="BF45" s="10"/>
      <c r="BG45" s="10"/>
      <c r="BH45" s="10">
        <v>5.8</v>
      </c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>
        <v>9.8000000000000007</v>
      </c>
      <c r="BT45" s="10"/>
      <c r="BU45" s="10"/>
      <c r="BV45" s="10"/>
      <c r="BW45" s="10">
        <v>6.3</v>
      </c>
      <c r="BX45" s="10"/>
      <c r="BY45" s="10">
        <v>6.5</v>
      </c>
      <c r="BZ45" s="10"/>
      <c r="CA45" s="10"/>
      <c r="CB45" s="10">
        <v>6.5</v>
      </c>
      <c r="CC45" s="10"/>
      <c r="CD45" s="10"/>
      <c r="CE45" s="10"/>
      <c r="CF45" s="10"/>
      <c r="CG45" s="10">
        <v>7</v>
      </c>
      <c r="CH45" s="10"/>
      <c r="CI45" s="10"/>
      <c r="CJ45" s="10"/>
      <c r="CK45" s="10"/>
      <c r="CL45" s="10">
        <v>5</v>
      </c>
      <c r="CM45" s="10"/>
      <c r="CN45" s="10">
        <v>7.6</v>
      </c>
      <c r="CO45" s="10"/>
      <c r="CP45" s="10">
        <v>5.6</v>
      </c>
      <c r="CQ45" s="10"/>
      <c r="CR45" s="10">
        <v>6.9</v>
      </c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>
        <v>5</v>
      </c>
      <c r="DE45" s="10"/>
      <c r="DF45" s="10">
        <v>6</v>
      </c>
      <c r="DG45" s="10"/>
      <c r="DH45" s="10"/>
      <c r="DI45" s="10"/>
      <c r="DJ45" s="10"/>
      <c r="DK45" s="10"/>
      <c r="DL45" s="10"/>
      <c r="DM45" s="10"/>
      <c r="DN45" s="10"/>
      <c r="DO45" s="10"/>
      <c r="DP45" s="10">
        <v>8.4</v>
      </c>
      <c r="DQ45" s="10"/>
      <c r="DR45" s="10"/>
      <c r="DS45" s="10"/>
      <c r="DT45" s="10"/>
      <c r="DU45" s="10">
        <v>6</v>
      </c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>
        <v>5.2</v>
      </c>
      <c r="EL45" s="10"/>
      <c r="EM45" s="10"/>
      <c r="EN45" s="10"/>
      <c r="EO45" s="10">
        <v>9.1999999999999993</v>
      </c>
      <c r="EP45" s="10"/>
      <c r="EQ45" s="10"/>
      <c r="ER45" s="10"/>
      <c r="ES45" s="10"/>
      <c r="ET45" s="10">
        <v>14.3</v>
      </c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>
        <v>8.5</v>
      </c>
      <c r="FJ45" s="10"/>
      <c r="FK45" s="10"/>
      <c r="FL45" s="10">
        <v>6.4</v>
      </c>
      <c r="FM45" s="17"/>
      <c r="FN45" s="10"/>
      <c r="FO45" s="17"/>
      <c r="FP45" s="10"/>
      <c r="FQ45" s="10"/>
      <c r="FR45" s="17"/>
      <c r="FS45" s="17"/>
      <c r="FT45" s="10">
        <v>6</v>
      </c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3"/>
      <c r="NO45" s="10"/>
      <c r="NP45" s="13"/>
      <c r="NQ45" s="13"/>
      <c r="NR45" s="13"/>
      <c r="NS45" s="13"/>
      <c r="NT45" s="10"/>
      <c r="NU45" s="10"/>
      <c r="NV45" s="13"/>
      <c r="NW45" s="10"/>
    </row>
    <row r="46" spans="1:387" x14ac:dyDescent="0.25">
      <c r="A46" s="7">
        <f t="shared" si="0"/>
        <v>43</v>
      </c>
      <c r="B46" s="13">
        <f>SUM(D46:M46)</f>
        <v>28</v>
      </c>
      <c r="C46" s="13"/>
      <c r="D46" s="43"/>
      <c r="E46" s="59"/>
      <c r="F46" s="15"/>
      <c r="G46" s="55"/>
      <c r="H46" s="45"/>
      <c r="I46" s="46"/>
      <c r="J46" s="44"/>
      <c r="K46" s="15">
        <v>1</v>
      </c>
      <c r="L46" s="15">
        <v>27</v>
      </c>
      <c r="M46" s="15"/>
      <c r="N46" s="14" t="s">
        <v>77</v>
      </c>
      <c r="O46" s="14" t="s">
        <v>78</v>
      </c>
      <c r="P46" s="15">
        <v>1962</v>
      </c>
      <c r="Q46" s="12">
        <f>SUM(T46:WO46)</f>
        <v>222.5</v>
      </c>
      <c r="R46" s="13">
        <f>COUNTIF(T46:WO46,"&gt;0")</f>
        <v>28</v>
      </c>
      <c r="S46" s="10"/>
      <c r="T46" s="10"/>
      <c r="U46" s="10">
        <v>9.5</v>
      </c>
      <c r="V46" s="10"/>
      <c r="W46" s="10"/>
      <c r="X46" s="10"/>
      <c r="Y46" s="10"/>
      <c r="Z46" s="10"/>
      <c r="AA46" s="10"/>
      <c r="AB46" s="10"/>
      <c r="AC46" s="10">
        <v>10.3</v>
      </c>
      <c r="AD46" s="10"/>
      <c r="AE46" s="10"/>
      <c r="AF46" s="10">
        <v>9</v>
      </c>
      <c r="AG46" s="10"/>
      <c r="AH46" s="10"/>
      <c r="AI46" s="10"/>
      <c r="AJ46" s="10"/>
      <c r="AK46" s="10"/>
      <c r="AL46" s="10"/>
      <c r="AM46" s="10">
        <v>7.5</v>
      </c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>
        <v>1.5</v>
      </c>
      <c r="BB46" s="10"/>
      <c r="BC46" s="10"/>
      <c r="BD46" s="10"/>
      <c r="BE46" s="10"/>
      <c r="BF46" s="10"/>
      <c r="BG46" s="10"/>
      <c r="BH46" s="10"/>
      <c r="BI46" s="10"/>
      <c r="BJ46" s="10"/>
      <c r="BK46" s="10">
        <v>8.6</v>
      </c>
      <c r="BL46" s="10">
        <v>6.4</v>
      </c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>
        <v>7.6</v>
      </c>
      <c r="CO46" s="10"/>
      <c r="CP46" s="10"/>
      <c r="CQ46" s="10"/>
      <c r="CR46" s="10">
        <v>6.9</v>
      </c>
      <c r="CS46" s="10"/>
      <c r="CT46" s="10"/>
      <c r="CU46" s="10"/>
      <c r="CV46" s="10"/>
      <c r="CW46" s="10"/>
      <c r="CX46" s="10">
        <v>5.3</v>
      </c>
      <c r="CY46" s="10"/>
      <c r="CZ46" s="10"/>
      <c r="DA46" s="10"/>
      <c r="DB46" s="10"/>
      <c r="DC46" s="10">
        <v>5.7</v>
      </c>
      <c r="DD46" s="10"/>
      <c r="DE46" s="10"/>
      <c r="DF46" s="10"/>
      <c r="DG46" s="10"/>
      <c r="DH46" s="10"/>
      <c r="DI46" s="10">
        <v>6.1</v>
      </c>
      <c r="DJ46" s="10"/>
      <c r="DK46" s="10">
        <v>9.1999999999999993</v>
      </c>
      <c r="DL46" s="10"/>
      <c r="DM46" s="10"/>
      <c r="DN46" s="10">
        <v>6.3</v>
      </c>
      <c r="DO46" s="10"/>
      <c r="DP46" s="10"/>
      <c r="DQ46" s="10"/>
      <c r="DR46" s="10"/>
      <c r="DS46" s="10"/>
      <c r="DT46" s="10"/>
      <c r="DU46" s="10">
        <v>6</v>
      </c>
      <c r="DV46" s="10">
        <v>8.8000000000000007</v>
      </c>
      <c r="DW46" s="10"/>
      <c r="DX46" s="10"/>
      <c r="DY46" s="10">
        <v>6</v>
      </c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>
        <v>5.2</v>
      </c>
      <c r="EL46" s="10"/>
      <c r="EM46" s="10">
        <v>9.6</v>
      </c>
      <c r="EN46" s="10"/>
      <c r="EO46" s="10">
        <v>9.1999999999999993</v>
      </c>
      <c r="EP46" s="10"/>
      <c r="EQ46" s="10">
        <v>17</v>
      </c>
      <c r="ER46" s="10"/>
      <c r="ES46" s="10"/>
      <c r="ET46" s="10">
        <v>14.3</v>
      </c>
      <c r="EU46" s="10"/>
      <c r="EV46" s="10">
        <v>8.8000000000000007</v>
      </c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>
        <v>8.5</v>
      </c>
      <c r="FJ46" s="10"/>
      <c r="FK46" s="10"/>
      <c r="FL46" s="10"/>
      <c r="FM46" s="10"/>
      <c r="FN46" s="10"/>
      <c r="FO46" s="10">
        <v>5.2</v>
      </c>
      <c r="FP46" s="10"/>
      <c r="FQ46" s="10">
        <v>12.5</v>
      </c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>
        <v>4</v>
      </c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>
        <v>7.5</v>
      </c>
      <c r="GS46" s="10"/>
      <c r="GT46" s="10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3"/>
      <c r="NF46" s="10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0"/>
      <c r="NU46" s="10"/>
      <c r="NV46" s="13"/>
      <c r="NW46" s="10"/>
    </row>
    <row r="47" spans="1:387" x14ac:dyDescent="0.25">
      <c r="A47" s="7">
        <f t="shared" si="0"/>
        <v>44</v>
      </c>
      <c r="B47" s="13">
        <f>SUM(D47:M47)</f>
        <v>30</v>
      </c>
      <c r="C47" s="13"/>
      <c r="D47" s="43"/>
      <c r="E47" s="59"/>
      <c r="F47" s="15"/>
      <c r="G47" s="55"/>
      <c r="H47" s="45">
        <v>1</v>
      </c>
      <c r="I47" s="46">
        <v>1</v>
      </c>
      <c r="J47" s="44"/>
      <c r="K47" s="15"/>
      <c r="L47" s="15">
        <v>22</v>
      </c>
      <c r="M47" s="15">
        <v>6</v>
      </c>
      <c r="N47" s="14" t="s">
        <v>72</v>
      </c>
      <c r="O47" s="14" t="s">
        <v>73</v>
      </c>
      <c r="P47" s="15">
        <v>1963</v>
      </c>
      <c r="Q47" s="12">
        <f>SUM(T47:WO47)</f>
        <v>221.20000000000005</v>
      </c>
      <c r="R47" s="13">
        <f>COUNTIF(T47:WO47,"&gt;0")+3</f>
        <v>30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6">
        <v>21.1</v>
      </c>
      <c r="AK47" s="10">
        <v>11.8</v>
      </c>
      <c r="AL47" s="10"/>
      <c r="AM47" s="10"/>
      <c r="AN47" s="10"/>
      <c r="AO47" s="10"/>
      <c r="AP47" s="10">
        <v>5</v>
      </c>
      <c r="AQ47" s="10"/>
      <c r="AR47" s="10"/>
      <c r="AS47" s="10"/>
      <c r="AT47" s="10"/>
      <c r="AU47" s="10">
        <v>5</v>
      </c>
      <c r="AV47" s="10"/>
      <c r="AW47" s="10">
        <v>2.5</v>
      </c>
      <c r="AX47" s="10"/>
      <c r="AY47" s="10">
        <v>7</v>
      </c>
      <c r="AZ47" s="10"/>
      <c r="BA47" s="10"/>
      <c r="BB47" s="10"/>
      <c r="BC47" s="10"/>
      <c r="BD47" s="10"/>
      <c r="BE47" s="10"/>
      <c r="BF47" s="10"/>
      <c r="BG47" s="10"/>
      <c r="BH47" s="10">
        <v>5.8</v>
      </c>
      <c r="BI47" s="10"/>
      <c r="BJ47" s="10"/>
      <c r="BK47" s="10"/>
      <c r="BL47" s="10"/>
      <c r="BM47" s="10">
        <v>7.7</v>
      </c>
      <c r="BN47" s="10"/>
      <c r="BO47" s="10"/>
      <c r="BP47" s="10"/>
      <c r="BQ47" s="10"/>
      <c r="BR47" s="10"/>
      <c r="BS47" s="10"/>
      <c r="BT47" s="10"/>
      <c r="BU47" s="10">
        <v>8</v>
      </c>
      <c r="BV47" s="10"/>
      <c r="BW47" s="10">
        <v>6.3</v>
      </c>
      <c r="BX47" s="10"/>
      <c r="BY47" s="10"/>
      <c r="BZ47" s="10"/>
      <c r="CA47" s="10">
        <v>6.2</v>
      </c>
      <c r="CB47" s="10"/>
      <c r="CC47" s="10"/>
      <c r="CD47" s="10">
        <v>7.4</v>
      </c>
      <c r="CE47" s="10"/>
      <c r="CF47" s="10"/>
      <c r="CG47" s="10"/>
      <c r="CH47" s="10"/>
      <c r="CI47" s="10">
        <v>10</v>
      </c>
      <c r="CJ47" s="10"/>
      <c r="CK47" s="10"/>
      <c r="CL47" s="10">
        <v>5</v>
      </c>
      <c r="CM47" s="10"/>
      <c r="CN47" s="10"/>
      <c r="CO47" s="10"/>
      <c r="CP47" s="10">
        <v>5.6</v>
      </c>
      <c r="CQ47" s="10"/>
      <c r="CR47" s="10">
        <v>6.9</v>
      </c>
      <c r="CS47" s="10"/>
      <c r="CT47" s="10"/>
      <c r="CU47" s="10"/>
      <c r="CV47" s="10"/>
      <c r="CW47" s="10"/>
      <c r="CX47" s="10">
        <v>5.3</v>
      </c>
      <c r="CY47" s="10"/>
      <c r="CZ47" s="10"/>
      <c r="DA47" s="10"/>
      <c r="DB47" s="10"/>
      <c r="DC47" s="10"/>
      <c r="DD47" s="10"/>
      <c r="DE47" s="10"/>
      <c r="DF47" s="10">
        <v>6</v>
      </c>
      <c r="DG47" s="10">
        <v>9.1999999999999993</v>
      </c>
      <c r="DH47" s="10">
        <v>6</v>
      </c>
      <c r="DI47" s="10"/>
      <c r="DJ47" s="10"/>
      <c r="DK47" s="10"/>
      <c r="DL47" s="10"/>
      <c r="DM47" s="10">
        <v>6</v>
      </c>
      <c r="DN47" s="10"/>
      <c r="DO47" s="10">
        <v>6.3</v>
      </c>
      <c r="DP47" s="10"/>
      <c r="DQ47" s="10">
        <v>15.5</v>
      </c>
      <c r="DR47" s="10"/>
      <c r="DS47" s="10"/>
      <c r="DT47" s="10"/>
      <c r="DU47" s="10"/>
      <c r="DV47" s="10"/>
      <c r="DW47" s="10"/>
      <c r="DX47" s="10"/>
      <c r="DY47" s="10">
        <v>6</v>
      </c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>
        <v>14.3</v>
      </c>
      <c r="EU47" s="10"/>
      <c r="EV47" s="10"/>
      <c r="EW47" s="10"/>
      <c r="EX47" s="10"/>
      <c r="EY47" s="10"/>
      <c r="EZ47" s="10"/>
      <c r="FA47" s="10"/>
      <c r="FB47" s="63">
        <v>10.3</v>
      </c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>
        <v>15</v>
      </c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3"/>
      <c r="NF47" s="10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7"/>
      <c r="NU47" s="17"/>
      <c r="NV47" s="13"/>
      <c r="NW47" s="17"/>
    </row>
    <row r="48" spans="1:387" x14ac:dyDescent="0.25">
      <c r="A48" s="7">
        <f t="shared" si="0"/>
        <v>45</v>
      </c>
      <c r="B48" s="13">
        <f>SUM(D48:M48)</f>
        <v>21</v>
      </c>
      <c r="C48" s="13"/>
      <c r="D48" s="43"/>
      <c r="E48" s="59"/>
      <c r="F48" s="15"/>
      <c r="G48" s="55">
        <v>1</v>
      </c>
      <c r="H48" s="45"/>
      <c r="I48" s="46">
        <v>1</v>
      </c>
      <c r="J48" s="44"/>
      <c r="K48" s="15"/>
      <c r="L48" s="15">
        <v>19</v>
      </c>
      <c r="M48" s="15"/>
      <c r="N48" s="14" t="s">
        <v>178</v>
      </c>
      <c r="O48" s="14" t="s">
        <v>111</v>
      </c>
      <c r="P48" s="15">
        <v>1952</v>
      </c>
      <c r="Q48" s="12">
        <f>SUM(T48:WO48)</f>
        <v>210.3</v>
      </c>
      <c r="R48" s="13">
        <f>COUNTIF(T48:WO48,"&gt;0")</f>
        <v>21</v>
      </c>
      <c r="S48" s="10"/>
      <c r="T48" s="10"/>
      <c r="U48" s="10"/>
      <c r="V48" s="10"/>
      <c r="W48" s="10"/>
      <c r="X48" s="10"/>
      <c r="Y48" s="10"/>
      <c r="Z48" s="28">
        <v>42.2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6">
        <v>21.1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>
        <v>5</v>
      </c>
      <c r="BF48" s="10"/>
      <c r="BG48" s="10"/>
      <c r="BH48" s="10"/>
      <c r="BI48" s="10"/>
      <c r="BJ48" s="10"/>
      <c r="BK48" s="10">
        <v>8.6</v>
      </c>
      <c r="BL48" s="10"/>
      <c r="BM48" s="10"/>
      <c r="BN48" s="10"/>
      <c r="BO48" s="10"/>
      <c r="BP48" s="10"/>
      <c r="BQ48" s="10"/>
      <c r="BR48" s="10"/>
      <c r="BS48" s="10"/>
      <c r="BT48" s="10"/>
      <c r="BU48" s="10">
        <v>8</v>
      </c>
      <c r="BV48" s="10"/>
      <c r="BW48" s="10">
        <v>6.3</v>
      </c>
      <c r="BX48" s="10"/>
      <c r="BY48" s="10"/>
      <c r="BZ48" s="10"/>
      <c r="CA48" s="10"/>
      <c r="CB48" s="10">
        <v>6.5</v>
      </c>
      <c r="CC48" s="10">
        <v>8.6999999999999993</v>
      </c>
      <c r="CD48" s="10">
        <v>7.4</v>
      </c>
      <c r="CE48" s="10"/>
      <c r="CF48" s="10"/>
      <c r="CG48" s="10"/>
      <c r="CH48" s="10"/>
      <c r="CI48" s="10">
        <v>10</v>
      </c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>
        <v>6</v>
      </c>
      <c r="DG48" s="10"/>
      <c r="DH48" s="10">
        <v>6</v>
      </c>
      <c r="DI48" s="10">
        <v>6</v>
      </c>
      <c r="DJ48" s="10"/>
      <c r="DK48" s="10"/>
      <c r="DL48" s="10"/>
      <c r="DM48" s="10">
        <v>6</v>
      </c>
      <c r="DN48" s="10"/>
      <c r="DO48" s="10">
        <v>6.3</v>
      </c>
      <c r="DP48" s="10">
        <v>8.4</v>
      </c>
      <c r="DQ48" s="10"/>
      <c r="DR48" s="10"/>
      <c r="DS48" s="10"/>
      <c r="DT48" s="10"/>
      <c r="DU48" s="10"/>
      <c r="DV48" s="10"/>
      <c r="DW48" s="10"/>
      <c r="DX48" s="10">
        <v>10.5</v>
      </c>
      <c r="DY48" s="10"/>
      <c r="DZ48" s="10"/>
      <c r="EA48" s="10"/>
      <c r="EB48" s="10"/>
      <c r="EC48" s="10"/>
      <c r="ED48" s="10"/>
      <c r="EE48" s="10">
        <v>6.2</v>
      </c>
      <c r="EF48" s="10"/>
      <c r="EG48" s="10"/>
      <c r="EH48" s="10"/>
      <c r="EI48" s="10"/>
      <c r="EJ48" s="10"/>
      <c r="EK48" s="10"/>
      <c r="EL48" s="10"/>
      <c r="EM48" s="10"/>
      <c r="EN48" s="10"/>
      <c r="EO48" s="10">
        <v>9.1999999999999993</v>
      </c>
      <c r="EP48" s="10"/>
      <c r="EQ48" s="10"/>
      <c r="ER48" s="10"/>
      <c r="ES48" s="10"/>
      <c r="ET48" s="10"/>
      <c r="EU48" s="10">
        <v>9.4</v>
      </c>
      <c r="EV48" s="10"/>
      <c r="EW48" s="10"/>
      <c r="EX48" s="10"/>
      <c r="EY48" s="10">
        <v>12.5</v>
      </c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 t="s">
        <v>37</v>
      </c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3"/>
      <c r="HQ48" s="13"/>
      <c r="HR48" s="13"/>
      <c r="HS48" s="13"/>
      <c r="HT48" s="13"/>
      <c r="HU48" s="13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3"/>
      <c r="NF48" s="10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7"/>
      <c r="NU48" s="17"/>
      <c r="NV48" s="13"/>
      <c r="NW48" s="17"/>
    </row>
    <row r="49" spans="1:387" x14ac:dyDescent="0.25">
      <c r="A49" s="7">
        <f t="shared" si="0"/>
        <v>46</v>
      </c>
      <c r="B49" s="13">
        <f>SUM(D49:M49)</f>
        <v>27</v>
      </c>
      <c r="C49" s="13"/>
      <c r="D49" s="43"/>
      <c r="E49" s="59"/>
      <c r="F49" s="15"/>
      <c r="G49" s="55"/>
      <c r="H49" s="45">
        <v>1</v>
      </c>
      <c r="I49" s="46"/>
      <c r="J49" s="44"/>
      <c r="K49" s="15">
        <v>4</v>
      </c>
      <c r="L49" s="15">
        <v>19</v>
      </c>
      <c r="M49" s="15">
        <v>3</v>
      </c>
      <c r="N49" s="14" t="s">
        <v>98</v>
      </c>
      <c r="O49" s="14" t="s">
        <v>99</v>
      </c>
      <c r="P49" s="15">
        <v>1988</v>
      </c>
      <c r="Q49" s="12">
        <f>SUM(T49:WO49)</f>
        <v>209.1</v>
      </c>
      <c r="R49" s="13">
        <f>COUNTIF(T49:WO49,"&gt;0")+1</f>
        <v>27</v>
      </c>
      <c r="S49" s="10"/>
      <c r="T49" s="10"/>
      <c r="U49" s="10">
        <v>9.5</v>
      </c>
      <c r="V49" s="10"/>
      <c r="W49" s="10"/>
      <c r="X49" s="10"/>
      <c r="Y49" s="10"/>
      <c r="Z49" s="10"/>
      <c r="AA49" s="10"/>
      <c r="AB49" s="10"/>
      <c r="AC49" s="10"/>
      <c r="AD49" s="10">
        <v>10</v>
      </c>
      <c r="AE49" s="10"/>
      <c r="AF49" s="10"/>
      <c r="AG49" s="10"/>
      <c r="AH49" s="10"/>
      <c r="AI49" s="10"/>
      <c r="AJ49" s="10"/>
      <c r="AK49" s="10">
        <v>11.8</v>
      </c>
      <c r="AL49" s="10"/>
      <c r="AM49" s="10"/>
      <c r="AN49" s="10"/>
      <c r="AO49" s="10">
        <v>10</v>
      </c>
      <c r="AP49" s="10"/>
      <c r="AQ49" s="10"/>
      <c r="AR49" s="10">
        <v>9.6</v>
      </c>
      <c r="AS49" s="10"/>
      <c r="AT49" s="10"/>
      <c r="AU49" s="10"/>
      <c r="AV49" s="10"/>
      <c r="AW49" s="10">
        <v>2.5</v>
      </c>
      <c r="AX49" s="10"/>
      <c r="AY49" s="10">
        <v>3.8</v>
      </c>
      <c r="AZ49" s="10"/>
      <c r="BA49" s="10"/>
      <c r="BB49" s="10"/>
      <c r="BC49" s="10"/>
      <c r="BD49" s="10"/>
      <c r="BE49" s="10"/>
      <c r="BF49" s="10"/>
      <c r="BG49" s="10"/>
      <c r="BH49" s="10">
        <v>5.8</v>
      </c>
      <c r="BI49" s="10"/>
      <c r="BJ49" s="10"/>
      <c r="BK49" s="10">
        <v>8.6</v>
      </c>
      <c r="BL49" s="10"/>
      <c r="BM49" s="10"/>
      <c r="BN49" s="10"/>
      <c r="BO49" s="10"/>
      <c r="BP49" s="10"/>
      <c r="BQ49" s="10"/>
      <c r="BR49" s="10"/>
      <c r="BS49" s="10">
        <v>9.8000000000000007</v>
      </c>
      <c r="BT49" s="10"/>
      <c r="BU49" s="10"/>
      <c r="BV49" s="10"/>
      <c r="BW49" s="10">
        <v>6.3</v>
      </c>
      <c r="BX49" s="10"/>
      <c r="BY49" s="10">
        <v>6.5</v>
      </c>
      <c r="BZ49" s="10"/>
      <c r="CA49" s="10"/>
      <c r="CB49" s="10"/>
      <c r="CC49" s="10">
        <v>8.6999999999999993</v>
      </c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>
        <v>5.6</v>
      </c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>
        <v>4.8</v>
      </c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>
        <v>10</v>
      </c>
      <c r="EN49" s="10"/>
      <c r="EO49" s="10">
        <v>9.1999999999999993</v>
      </c>
      <c r="EP49" s="10"/>
      <c r="EQ49" s="10"/>
      <c r="ER49" s="10"/>
      <c r="ES49" s="10"/>
      <c r="ET49" s="10">
        <v>14.3</v>
      </c>
      <c r="EU49" s="10"/>
      <c r="EV49" s="10"/>
      <c r="EW49" s="10">
        <v>13</v>
      </c>
      <c r="EX49" s="10"/>
      <c r="EY49" s="10"/>
      <c r="EZ49" s="10"/>
      <c r="FA49" s="10"/>
      <c r="FB49" s="63">
        <v>6.9</v>
      </c>
      <c r="FC49" s="10"/>
      <c r="FD49" s="10"/>
      <c r="FE49" s="10"/>
      <c r="FF49" s="10"/>
      <c r="FG49" s="10"/>
      <c r="FH49" s="10"/>
      <c r="FI49" s="10"/>
      <c r="FJ49" s="10">
        <v>10</v>
      </c>
      <c r="FK49" s="10"/>
      <c r="FL49" s="10"/>
      <c r="FM49" s="17"/>
      <c r="FN49" s="10"/>
      <c r="FO49" s="17"/>
      <c r="FP49" s="10"/>
      <c r="FQ49" s="10">
        <v>12.5</v>
      </c>
      <c r="FR49" s="17"/>
      <c r="FS49" s="17"/>
      <c r="FT49" s="10">
        <v>4</v>
      </c>
      <c r="FU49" s="13"/>
      <c r="FV49" s="13"/>
      <c r="FW49" s="13"/>
      <c r="FX49" s="13"/>
      <c r="FY49" s="13"/>
      <c r="FZ49" s="10">
        <v>6</v>
      </c>
      <c r="GA49" s="10"/>
      <c r="GB49" s="13"/>
      <c r="GC49" s="10">
        <v>5.9</v>
      </c>
      <c r="GD49" s="10"/>
      <c r="GE49" s="13"/>
      <c r="GF49" s="13"/>
      <c r="GG49" s="10">
        <v>4</v>
      </c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3"/>
      <c r="HG49" s="10"/>
      <c r="HH49" s="13"/>
      <c r="HI49" s="13"/>
      <c r="HJ49" s="13"/>
      <c r="HK49" s="13"/>
      <c r="HL49" s="13"/>
      <c r="HM49" s="13"/>
      <c r="HN49" s="13"/>
      <c r="HO49" s="13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3"/>
      <c r="NF49" s="10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0"/>
      <c r="NU49" s="10"/>
      <c r="NV49" s="13"/>
      <c r="NW49" s="10"/>
    </row>
    <row r="50" spans="1:387" x14ac:dyDescent="0.25">
      <c r="A50" s="7">
        <f t="shared" si="0"/>
        <v>47</v>
      </c>
      <c r="B50" s="13">
        <f>SUM(D50:M50)</f>
        <v>26</v>
      </c>
      <c r="C50" s="13"/>
      <c r="D50" s="43"/>
      <c r="E50" s="59"/>
      <c r="F50" s="15"/>
      <c r="G50" s="55"/>
      <c r="H50" s="45"/>
      <c r="I50" s="46">
        <v>1</v>
      </c>
      <c r="J50" s="44"/>
      <c r="K50" s="15"/>
      <c r="L50" s="15">
        <v>24</v>
      </c>
      <c r="M50" s="15">
        <v>1</v>
      </c>
      <c r="N50" s="14" t="s">
        <v>117</v>
      </c>
      <c r="O50" s="14" t="s">
        <v>129</v>
      </c>
      <c r="P50" s="15">
        <v>1988</v>
      </c>
      <c r="Q50" s="12">
        <f>SUM(T50:WO50)</f>
        <v>197.3</v>
      </c>
      <c r="R50" s="13">
        <f>COUNTIF(T50:WO50,"&gt;0")</f>
        <v>26</v>
      </c>
      <c r="S50" s="10"/>
      <c r="T50" s="16">
        <v>21.1</v>
      </c>
      <c r="U50" s="10">
        <v>9.5</v>
      </c>
      <c r="V50" s="10"/>
      <c r="W50" s="10"/>
      <c r="X50" s="10"/>
      <c r="Y50" s="10"/>
      <c r="Z50" s="10"/>
      <c r="AA50" s="10">
        <v>11.5</v>
      </c>
      <c r="AB50" s="10"/>
      <c r="AC50" s="10"/>
      <c r="AD50" s="10"/>
      <c r="AE50" s="10"/>
      <c r="AF50" s="10"/>
      <c r="AG50" s="10"/>
      <c r="AH50" s="10"/>
      <c r="AI50" s="10">
        <v>8.4</v>
      </c>
      <c r="AJ50" s="10"/>
      <c r="AK50" s="10"/>
      <c r="AL50" s="10"/>
      <c r="AM50" s="10"/>
      <c r="AN50" s="10"/>
      <c r="AO50" s="10"/>
      <c r="AP50" s="10"/>
      <c r="AQ50" s="10">
        <v>10</v>
      </c>
      <c r="AR50" s="10"/>
      <c r="AS50" s="10"/>
      <c r="AT50" s="10"/>
      <c r="AU50" s="10">
        <v>5</v>
      </c>
      <c r="AV50" s="10"/>
      <c r="AW50" s="10">
        <v>2.5</v>
      </c>
      <c r="AX50" s="10"/>
      <c r="AY50" s="10"/>
      <c r="AZ50" s="10"/>
      <c r="BA50" s="10"/>
      <c r="BB50" s="10"/>
      <c r="BC50" s="10"/>
      <c r="BD50" s="10"/>
      <c r="BE50" s="10">
        <v>5</v>
      </c>
      <c r="BF50" s="10"/>
      <c r="BG50" s="10"/>
      <c r="BH50" s="10"/>
      <c r="BI50" s="10"/>
      <c r="BJ50" s="10"/>
      <c r="BK50" s="10"/>
      <c r="BL50" s="10"/>
      <c r="BM50" s="10">
        <v>7.7</v>
      </c>
      <c r="BN50" s="10"/>
      <c r="BO50" s="10"/>
      <c r="BP50" s="10">
        <v>5</v>
      </c>
      <c r="BQ50" s="10"/>
      <c r="BR50" s="10"/>
      <c r="BS50" s="10"/>
      <c r="BT50" s="10"/>
      <c r="BU50" s="10"/>
      <c r="BV50" s="10"/>
      <c r="BW50" s="10">
        <v>6.3</v>
      </c>
      <c r="BX50" s="10"/>
      <c r="BY50" s="10">
        <v>6.5</v>
      </c>
      <c r="BZ50" s="10"/>
      <c r="CA50" s="10">
        <v>6.2</v>
      </c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>
        <v>5</v>
      </c>
      <c r="CM50" s="10"/>
      <c r="CN50" s="10"/>
      <c r="CO50" s="10"/>
      <c r="CP50" s="10">
        <v>5.6</v>
      </c>
      <c r="CQ50" s="10"/>
      <c r="CR50" s="10">
        <v>6.9</v>
      </c>
      <c r="CS50" s="10"/>
      <c r="CT50" s="10"/>
      <c r="CU50" s="10"/>
      <c r="CV50" s="10"/>
      <c r="CW50" s="10"/>
      <c r="CX50" s="10">
        <v>5.3</v>
      </c>
      <c r="CY50" s="10"/>
      <c r="CZ50" s="10"/>
      <c r="DA50" s="10"/>
      <c r="DB50" s="10"/>
      <c r="DC50" s="10"/>
      <c r="DD50" s="10"/>
      <c r="DE50" s="10"/>
      <c r="DF50" s="10">
        <v>6</v>
      </c>
      <c r="DG50" s="10"/>
      <c r="DH50" s="10"/>
      <c r="DI50" s="10">
        <v>6</v>
      </c>
      <c r="DJ50" s="10"/>
      <c r="DK50" s="10"/>
      <c r="DL50" s="10"/>
      <c r="DM50" s="10">
        <v>6</v>
      </c>
      <c r="DN50" s="10"/>
      <c r="DO50" s="10">
        <v>6.3</v>
      </c>
      <c r="DP50" s="10"/>
      <c r="DQ50" s="10"/>
      <c r="DR50" s="10"/>
      <c r="DS50" s="10"/>
      <c r="DT50" s="10"/>
      <c r="DU50" s="10"/>
      <c r="DV50" s="10"/>
      <c r="DW50" s="10"/>
      <c r="DX50" s="10"/>
      <c r="DY50" s="10">
        <v>6</v>
      </c>
      <c r="DZ50" s="10"/>
      <c r="EA50" s="10"/>
      <c r="EB50" s="10"/>
      <c r="EC50" s="10"/>
      <c r="ED50" s="10"/>
      <c r="EE50" s="10"/>
      <c r="EF50" s="10"/>
      <c r="EG50" s="10">
        <v>10</v>
      </c>
      <c r="EH50" s="10"/>
      <c r="EI50" s="10"/>
      <c r="EJ50" s="10"/>
      <c r="EK50" s="10">
        <v>5.2</v>
      </c>
      <c r="EL50" s="10"/>
      <c r="EM50" s="10">
        <v>10</v>
      </c>
      <c r="EN50" s="10"/>
      <c r="EO50" s="10"/>
      <c r="EP50" s="10"/>
      <c r="EQ50" s="10"/>
      <c r="ER50" s="10"/>
      <c r="ES50" s="10"/>
      <c r="ET50" s="10">
        <v>14.3</v>
      </c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3"/>
      <c r="HQ50" s="13"/>
      <c r="HR50" s="13"/>
      <c r="HS50" s="13"/>
      <c r="HT50" s="13"/>
      <c r="HU50" s="13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3"/>
      <c r="NF50" s="10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0"/>
      <c r="NU50" s="10"/>
      <c r="NV50" s="13"/>
      <c r="NW50" s="10"/>
    </row>
    <row r="51" spans="1:387" x14ac:dyDescent="0.25">
      <c r="A51" s="7">
        <f t="shared" si="0"/>
        <v>48</v>
      </c>
      <c r="B51" s="13">
        <f>SUM(D51:M51)</f>
        <v>24</v>
      </c>
      <c r="C51" s="13"/>
      <c r="D51" s="39"/>
      <c r="E51" s="59"/>
      <c r="F51" s="15"/>
      <c r="G51" s="55"/>
      <c r="H51" s="45"/>
      <c r="I51" s="46">
        <v>2</v>
      </c>
      <c r="J51" s="44"/>
      <c r="K51" s="15">
        <v>2</v>
      </c>
      <c r="L51" s="15">
        <v>19</v>
      </c>
      <c r="M51" s="15">
        <v>1</v>
      </c>
      <c r="N51" s="14" t="s">
        <v>170</v>
      </c>
      <c r="O51" s="14" t="s">
        <v>165</v>
      </c>
      <c r="P51" s="15">
        <v>1964</v>
      </c>
      <c r="Q51" s="12">
        <f>SUM(T51:WO51)</f>
        <v>192</v>
      </c>
      <c r="R51" s="13">
        <f>COUNTIF(T51:WO51,"&gt;0")</f>
        <v>24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>
        <v>5</v>
      </c>
      <c r="AW51" s="10">
        <v>2.5</v>
      </c>
      <c r="AX51" s="10">
        <v>10</v>
      </c>
      <c r="AY51" s="10"/>
      <c r="AZ51" s="10"/>
      <c r="BA51" s="10"/>
      <c r="BB51" s="10">
        <v>6</v>
      </c>
      <c r="BC51" s="10"/>
      <c r="BD51" s="10"/>
      <c r="BE51" s="10"/>
      <c r="BF51" s="10"/>
      <c r="BG51" s="10"/>
      <c r="BH51" s="10">
        <v>5.8</v>
      </c>
      <c r="BI51" s="10">
        <v>1</v>
      </c>
      <c r="BJ51" s="10"/>
      <c r="BK51" s="10">
        <v>8.6</v>
      </c>
      <c r="BL51" s="10"/>
      <c r="BM51" s="10"/>
      <c r="BN51" s="10"/>
      <c r="BO51" s="10"/>
      <c r="BP51" s="10"/>
      <c r="BQ51" s="10"/>
      <c r="BR51" s="10"/>
      <c r="BS51" s="10">
        <v>9.8000000000000007</v>
      </c>
      <c r="BT51" s="10"/>
      <c r="BU51" s="10"/>
      <c r="BV51" s="10"/>
      <c r="BW51" s="10">
        <v>6.3</v>
      </c>
      <c r="BX51" s="10"/>
      <c r="BY51" s="10">
        <v>6.5</v>
      </c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>
        <v>5.6</v>
      </c>
      <c r="CQ51" s="10"/>
      <c r="CR51" s="10">
        <v>6.9</v>
      </c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>
        <v>6</v>
      </c>
      <c r="DG51" s="10"/>
      <c r="DH51" s="10"/>
      <c r="DI51" s="10"/>
      <c r="DJ51" s="10"/>
      <c r="DK51" s="10"/>
      <c r="DL51" s="10"/>
      <c r="DM51" s="10"/>
      <c r="DN51" s="10"/>
      <c r="DO51" s="10">
        <v>6.3</v>
      </c>
      <c r="DP51" s="10"/>
      <c r="DQ51" s="10"/>
      <c r="DR51" s="10">
        <v>10</v>
      </c>
      <c r="DS51" s="10"/>
      <c r="DT51" s="10"/>
      <c r="DU51" s="10">
        <v>6</v>
      </c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>
        <v>5</v>
      </c>
      <c r="EJ51" s="10"/>
      <c r="EK51" s="10"/>
      <c r="EL51" s="10"/>
      <c r="EM51" s="10">
        <v>10</v>
      </c>
      <c r="EN51" s="10"/>
      <c r="EO51" s="10">
        <v>9.1999999999999993</v>
      </c>
      <c r="EP51" s="10"/>
      <c r="EQ51" s="10"/>
      <c r="ER51" s="10"/>
      <c r="ES51" s="10"/>
      <c r="ET51" s="10"/>
      <c r="EU51" s="10"/>
      <c r="EV51" s="10"/>
      <c r="EW51" s="10"/>
      <c r="EX51" s="10">
        <v>11.3</v>
      </c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6">
        <v>21.1</v>
      </c>
      <c r="FO51" s="10"/>
      <c r="FP51" s="10"/>
      <c r="FQ51" s="10"/>
      <c r="FR51" s="10"/>
      <c r="FS51" s="10"/>
      <c r="FT51" s="10">
        <v>6</v>
      </c>
      <c r="FU51" s="10"/>
      <c r="FV51" s="10"/>
      <c r="FW51" s="10"/>
      <c r="FX51" s="16">
        <v>21.1</v>
      </c>
      <c r="FY51" s="10"/>
      <c r="FZ51" s="10"/>
      <c r="GA51" s="10"/>
      <c r="GB51" s="10"/>
      <c r="GC51" s="10"/>
      <c r="GD51" s="10"/>
      <c r="GE51" s="10"/>
      <c r="GF51" s="10"/>
      <c r="GG51" s="10">
        <v>6</v>
      </c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3"/>
      <c r="NF51" s="10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7"/>
      <c r="NU51" s="17"/>
      <c r="NV51" s="13"/>
      <c r="NW51" s="17"/>
    </row>
    <row r="52" spans="1:387" x14ac:dyDescent="0.25">
      <c r="A52" s="7">
        <f t="shared" si="0"/>
        <v>49</v>
      </c>
      <c r="B52" s="13">
        <f>SUM(D52:M52)</f>
        <v>32</v>
      </c>
      <c r="C52" s="13"/>
      <c r="D52" s="43"/>
      <c r="E52" s="59"/>
      <c r="F52" s="15"/>
      <c r="G52" s="55"/>
      <c r="H52" s="45"/>
      <c r="I52" s="46"/>
      <c r="J52" s="44"/>
      <c r="K52" s="15">
        <v>4</v>
      </c>
      <c r="L52" s="15">
        <v>26</v>
      </c>
      <c r="M52" s="15">
        <v>2</v>
      </c>
      <c r="N52" s="14" t="s">
        <v>97</v>
      </c>
      <c r="O52" s="14" t="s">
        <v>60</v>
      </c>
      <c r="P52" s="15">
        <v>1959</v>
      </c>
      <c r="Q52" s="12">
        <f>SUM(T52:WO52)</f>
        <v>190.89999999999998</v>
      </c>
      <c r="R52" s="13">
        <f>COUNTIF(T52:WO52,"&gt;0")</f>
        <v>32</v>
      </c>
      <c r="S52" s="10"/>
      <c r="T52" s="10"/>
      <c r="U52" s="10">
        <v>9.5</v>
      </c>
      <c r="V52" s="10"/>
      <c r="W52" s="10"/>
      <c r="X52" s="10"/>
      <c r="Y52" s="10"/>
      <c r="Z52" s="10"/>
      <c r="AA52" s="10"/>
      <c r="AB52" s="10"/>
      <c r="AC52" s="10"/>
      <c r="AD52" s="10"/>
      <c r="AE52" s="10">
        <v>8</v>
      </c>
      <c r="AF52" s="10"/>
      <c r="AG52" s="10"/>
      <c r="AH52" s="10"/>
      <c r="AI52" s="10">
        <v>8.4</v>
      </c>
      <c r="AJ52" s="10"/>
      <c r="AK52" s="10"/>
      <c r="AL52" s="10"/>
      <c r="AM52" s="10"/>
      <c r="AN52" s="10"/>
      <c r="AO52" s="10"/>
      <c r="AP52" s="10">
        <v>0.2</v>
      </c>
      <c r="AQ52" s="10"/>
      <c r="AR52" s="10"/>
      <c r="AS52" s="10"/>
      <c r="AT52" s="10"/>
      <c r="AU52" s="10"/>
      <c r="AV52" s="10"/>
      <c r="AW52" s="10">
        <v>2.5</v>
      </c>
      <c r="AX52" s="10"/>
      <c r="AY52" s="10"/>
      <c r="AZ52" s="10"/>
      <c r="BA52" s="10"/>
      <c r="BB52" s="10"/>
      <c r="BC52" s="10"/>
      <c r="BD52" s="10"/>
      <c r="BE52" s="10">
        <v>5</v>
      </c>
      <c r="BF52" s="10"/>
      <c r="BG52" s="10"/>
      <c r="BH52" s="10">
        <v>5.8</v>
      </c>
      <c r="BI52" s="10">
        <v>1</v>
      </c>
      <c r="BJ52" s="10"/>
      <c r="BK52" s="10"/>
      <c r="BL52" s="10"/>
      <c r="BM52" s="10">
        <v>7.7</v>
      </c>
      <c r="BN52" s="10"/>
      <c r="BO52" s="10"/>
      <c r="BP52" s="10"/>
      <c r="BQ52" s="10"/>
      <c r="BR52" s="10"/>
      <c r="BS52" s="10">
        <v>9.8000000000000007</v>
      </c>
      <c r="BT52" s="10"/>
      <c r="BU52" s="10"/>
      <c r="BV52" s="10"/>
      <c r="BW52" s="10"/>
      <c r="BX52" s="10"/>
      <c r="BY52" s="10">
        <v>6.5</v>
      </c>
      <c r="BZ52" s="10"/>
      <c r="CA52" s="10">
        <v>6.2</v>
      </c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>
        <v>5</v>
      </c>
      <c r="CM52" s="10"/>
      <c r="CN52" s="10"/>
      <c r="CO52" s="10">
        <v>6</v>
      </c>
      <c r="CP52" s="10"/>
      <c r="CQ52" s="10"/>
      <c r="CR52" s="10"/>
      <c r="CS52" s="10">
        <v>7.1</v>
      </c>
      <c r="CT52" s="10"/>
      <c r="CU52" s="10"/>
      <c r="CV52" s="10"/>
      <c r="CW52" s="10"/>
      <c r="CX52" s="10">
        <v>5.3</v>
      </c>
      <c r="CY52" s="10"/>
      <c r="CZ52" s="10"/>
      <c r="DA52" s="10"/>
      <c r="DB52" s="10"/>
      <c r="DC52" s="10"/>
      <c r="DD52" s="10">
        <v>5</v>
      </c>
      <c r="DE52" s="10"/>
      <c r="DF52" s="10"/>
      <c r="DG52" s="10"/>
      <c r="DH52" s="10"/>
      <c r="DI52" s="10"/>
      <c r="DJ52" s="10"/>
      <c r="DK52" s="10"/>
      <c r="DL52" s="10">
        <v>4.8</v>
      </c>
      <c r="DM52" s="10"/>
      <c r="DN52" s="10"/>
      <c r="DO52" s="10"/>
      <c r="DP52" s="10"/>
      <c r="DQ52" s="10"/>
      <c r="DR52" s="10"/>
      <c r="DS52" s="10"/>
      <c r="DT52" s="10"/>
      <c r="DU52" s="10">
        <v>6</v>
      </c>
      <c r="DV52" s="10"/>
      <c r="DW52" s="10"/>
      <c r="DX52" s="10"/>
      <c r="DY52" s="10">
        <v>6</v>
      </c>
      <c r="DZ52" s="10"/>
      <c r="EA52" s="10"/>
      <c r="EB52" s="10"/>
      <c r="EC52" s="10"/>
      <c r="ED52" s="10"/>
      <c r="EE52" s="10">
        <v>6.2</v>
      </c>
      <c r="EF52" s="10"/>
      <c r="EG52" s="10"/>
      <c r="EH52" s="10"/>
      <c r="EI52" s="10"/>
      <c r="EJ52" s="10"/>
      <c r="EK52" s="10">
        <v>5.2</v>
      </c>
      <c r="EL52" s="10"/>
      <c r="EM52" s="10">
        <v>10</v>
      </c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>
        <v>10</v>
      </c>
      <c r="FK52" s="10"/>
      <c r="FL52" s="10"/>
      <c r="FM52" s="10"/>
      <c r="FN52" s="10"/>
      <c r="FO52" s="10"/>
      <c r="FP52" s="10"/>
      <c r="FQ52" s="10"/>
      <c r="FR52" s="10">
        <v>2</v>
      </c>
      <c r="FS52" s="10"/>
      <c r="FT52" s="10">
        <v>4</v>
      </c>
      <c r="FU52" s="10"/>
      <c r="FV52" s="10"/>
      <c r="FW52" s="10"/>
      <c r="FX52" s="10"/>
      <c r="FY52" s="10"/>
      <c r="FZ52" s="10">
        <v>6</v>
      </c>
      <c r="GA52" s="10"/>
      <c r="GB52" s="10"/>
      <c r="GC52" s="10"/>
      <c r="GD52" s="10">
        <v>10</v>
      </c>
      <c r="GE52" s="10">
        <v>5</v>
      </c>
      <c r="GF52" s="10"/>
      <c r="GG52" s="10">
        <v>4</v>
      </c>
      <c r="GH52" s="10"/>
      <c r="GI52" s="10"/>
      <c r="GJ52" s="10"/>
      <c r="GK52" s="10"/>
      <c r="GL52" s="10">
        <v>7.7</v>
      </c>
      <c r="GM52" s="10"/>
      <c r="GN52" s="10"/>
      <c r="GO52" s="10"/>
      <c r="GP52" s="10"/>
      <c r="GQ52" s="10"/>
      <c r="GR52" s="10"/>
      <c r="GS52" s="10"/>
      <c r="GT52" s="10">
        <v>5</v>
      </c>
      <c r="GU52" s="13"/>
      <c r="GV52" s="13"/>
      <c r="GW52" s="13"/>
      <c r="GX52" s="13"/>
      <c r="GY52" s="13"/>
      <c r="GZ52" s="13"/>
      <c r="HA52" s="13"/>
      <c r="HB52" s="13"/>
      <c r="HC52" s="10"/>
      <c r="HD52" s="13"/>
      <c r="HE52" s="13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3"/>
      <c r="HQ52" s="13"/>
      <c r="HR52" s="13"/>
      <c r="HS52" s="13"/>
      <c r="HT52" s="13"/>
      <c r="HU52" s="13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3"/>
      <c r="KW52" s="10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7"/>
      <c r="NU52" s="17"/>
      <c r="NV52" s="13"/>
      <c r="NW52" s="17"/>
    </row>
    <row r="53" spans="1:387" x14ac:dyDescent="0.25">
      <c r="A53" s="7">
        <f t="shared" si="0"/>
        <v>50</v>
      </c>
      <c r="B53" s="13">
        <f>SUM(D53:M53)</f>
        <v>16</v>
      </c>
      <c r="C53" s="13"/>
      <c r="D53" s="43"/>
      <c r="E53" s="59"/>
      <c r="F53" s="15"/>
      <c r="G53" s="55"/>
      <c r="H53" s="45"/>
      <c r="I53" s="46">
        <v>3</v>
      </c>
      <c r="J53" s="44"/>
      <c r="K53" s="15">
        <v>3</v>
      </c>
      <c r="L53" s="15">
        <v>10</v>
      </c>
      <c r="M53" s="15"/>
      <c r="N53" s="14" t="s">
        <v>180</v>
      </c>
      <c r="O53" s="14" t="s">
        <v>71</v>
      </c>
      <c r="P53" s="15">
        <v>1950</v>
      </c>
      <c r="Q53" s="12">
        <f>SUM(T53:WO53)</f>
        <v>178.3</v>
      </c>
      <c r="R53" s="13">
        <f>COUNTIF(T53:WO53,"&gt;0")</f>
        <v>16</v>
      </c>
      <c r="S53" s="10"/>
      <c r="T53" s="10"/>
      <c r="U53" s="10">
        <v>9.5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>
        <v>9.6</v>
      </c>
      <c r="AI53" s="10"/>
      <c r="AJ53" s="16">
        <v>21.1</v>
      </c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>
        <v>8.6</v>
      </c>
      <c r="BL53" s="10"/>
      <c r="BM53" s="10"/>
      <c r="BN53" s="10"/>
      <c r="BO53" s="10"/>
      <c r="BP53" s="10"/>
      <c r="BQ53" s="10"/>
      <c r="BR53" s="10"/>
      <c r="BS53" s="10">
        <v>9.8000000000000007</v>
      </c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>
        <v>6</v>
      </c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>
        <v>10</v>
      </c>
      <c r="EN53" s="10"/>
      <c r="EO53" s="10">
        <v>9.1999999999999993</v>
      </c>
      <c r="EP53" s="10"/>
      <c r="EQ53" s="10"/>
      <c r="ER53" s="10"/>
      <c r="ES53" s="10"/>
      <c r="ET53" s="10">
        <v>14.3</v>
      </c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>
        <v>9.6</v>
      </c>
      <c r="FF53" s="10"/>
      <c r="FG53" s="10"/>
      <c r="FH53" s="10"/>
      <c r="FI53" s="10"/>
      <c r="FJ53" s="10"/>
      <c r="FK53" s="10"/>
      <c r="FL53" s="10"/>
      <c r="FM53" s="10"/>
      <c r="FN53" s="16">
        <v>21.1</v>
      </c>
      <c r="FO53" s="10"/>
      <c r="FP53" s="10"/>
      <c r="FQ53" s="10">
        <v>12.5</v>
      </c>
      <c r="FR53" s="10"/>
      <c r="FS53" s="10"/>
      <c r="FT53" s="10">
        <v>4</v>
      </c>
      <c r="FU53" s="10"/>
      <c r="FV53" s="10"/>
      <c r="FW53" s="13"/>
      <c r="FX53" s="16">
        <v>21.1</v>
      </c>
      <c r="FY53" s="13"/>
      <c r="FZ53" s="10">
        <v>6</v>
      </c>
      <c r="GA53" s="13"/>
      <c r="GB53" s="13"/>
      <c r="GC53" s="10">
        <v>5.9</v>
      </c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3"/>
      <c r="NF53" s="10"/>
      <c r="NG53" s="13"/>
      <c r="NH53" s="10"/>
      <c r="NI53" s="13"/>
      <c r="NJ53" s="13"/>
      <c r="NK53" s="13"/>
      <c r="NL53" s="13"/>
      <c r="NM53" s="13"/>
      <c r="NN53" s="10"/>
      <c r="NO53" s="13"/>
      <c r="NP53" s="13"/>
      <c r="NQ53" s="13"/>
      <c r="NR53" s="13"/>
      <c r="NS53" s="13"/>
      <c r="NT53" s="17"/>
      <c r="NU53" s="17"/>
      <c r="NV53" s="13"/>
      <c r="NW53" s="17"/>
    </row>
    <row r="54" spans="1:387" x14ac:dyDescent="0.25">
      <c r="A54" s="7">
        <f t="shared" si="0"/>
        <v>51</v>
      </c>
      <c r="B54" s="13">
        <f>SUM(D54:M54)</f>
        <v>19</v>
      </c>
      <c r="C54" s="13"/>
      <c r="D54" s="43"/>
      <c r="E54" s="59"/>
      <c r="F54" s="15"/>
      <c r="G54" s="55"/>
      <c r="H54" s="45"/>
      <c r="I54" s="46">
        <v>1</v>
      </c>
      <c r="J54" s="44"/>
      <c r="K54" s="15">
        <v>1</v>
      </c>
      <c r="L54" s="15">
        <v>16</v>
      </c>
      <c r="M54" s="15">
        <v>1</v>
      </c>
      <c r="N54" s="14" t="s">
        <v>31</v>
      </c>
      <c r="O54" s="14" t="s">
        <v>153</v>
      </c>
      <c r="P54" s="15">
        <v>1945</v>
      </c>
      <c r="Q54" s="12">
        <f>SUM(T54:WO54)</f>
        <v>177.7</v>
      </c>
      <c r="R54" s="13">
        <f>COUNTIF(T54:WO54,"&gt;0")</f>
        <v>19</v>
      </c>
      <c r="S54" s="10"/>
      <c r="T54" s="10"/>
      <c r="U54" s="10">
        <v>9.5</v>
      </c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 t="s">
        <v>37</v>
      </c>
      <c r="AI54" s="10"/>
      <c r="AJ54" s="10"/>
      <c r="AK54" s="10">
        <v>11.8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>
        <v>2.5</v>
      </c>
      <c r="AX54" s="10"/>
      <c r="AY54" s="10"/>
      <c r="AZ54" s="10">
        <v>12.3</v>
      </c>
      <c r="BA54" s="10"/>
      <c r="BB54" s="10"/>
      <c r="BC54" s="10"/>
      <c r="BD54" s="10"/>
      <c r="BE54" s="10"/>
      <c r="BF54" s="10"/>
      <c r="BG54" s="10"/>
      <c r="BH54" s="10">
        <v>5.8</v>
      </c>
      <c r="BI54" s="10"/>
      <c r="BJ54" s="10"/>
      <c r="BK54" s="10">
        <v>8.6</v>
      </c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>
        <v>6.5</v>
      </c>
      <c r="BZ54" s="10"/>
      <c r="CA54" s="10"/>
      <c r="CB54" s="10"/>
      <c r="CC54" s="10"/>
      <c r="CD54" s="10"/>
      <c r="CE54" s="10"/>
      <c r="CF54" s="10"/>
      <c r="CG54" s="10"/>
      <c r="CH54" s="10"/>
      <c r="CI54" s="10">
        <v>10</v>
      </c>
      <c r="CJ54" s="10"/>
      <c r="CK54" s="10"/>
      <c r="CL54" s="10"/>
      <c r="CM54" s="10"/>
      <c r="CN54" s="10"/>
      <c r="CO54" s="10"/>
      <c r="CP54" s="10">
        <v>5.6</v>
      </c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>
        <v>6</v>
      </c>
      <c r="DG54" s="10"/>
      <c r="DH54" s="10"/>
      <c r="DI54" s="10"/>
      <c r="DJ54" s="10"/>
      <c r="DK54" s="10">
        <v>9.1999999999999993</v>
      </c>
      <c r="DL54" s="10"/>
      <c r="DM54" s="10"/>
      <c r="DN54" s="10"/>
      <c r="DO54" s="10"/>
      <c r="DP54" s="10"/>
      <c r="DQ54" s="10"/>
      <c r="DR54" s="10">
        <v>10</v>
      </c>
      <c r="DS54" s="10"/>
      <c r="DT54" s="10"/>
      <c r="DU54" s="10"/>
      <c r="DV54" s="10"/>
      <c r="DW54" s="10"/>
      <c r="DX54" s="10"/>
      <c r="DY54" s="10">
        <v>6</v>
      </c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>
        <v>11.3</v>
      </c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>
        <v>10</v>
      </c>
      <c r="FK54" s="10"/>
      <c r="FL54" s="10"/>
      <c r="FM54" s="10"/>
      <c r="FN54" s="10"/>
      <c r="FO54" s="10"/>
      <c r="FP54" s="10"/>
      <c r="FQ54" s="10">
        <v>12.5</v>
      </c>
      <c r="FR54" s="10"/>
      <c r="FS54" s="10"/>
      <c r="FT54" s="10"/>
      <c r="FU54" s="10"/>
      <c r="FV54" s="10">
        <v>15</v>
      </c>
      <c r="FW54" s="10"/>
      <c r="FX54" s="16">
        <v>21.1</v>
      </c>
      <c r="FY54" s="10"/>
      <c r="FZ54" s="10"/>
      <c r="GA54" s="10"/>
      <c r="GB54" s="10"/>
      <c r="GC54" s="10"/>
      <c r="GD54" s="10"/>
      <c r="GE54" s="10"/>
      <c r="GF54" s="10"/>
      <c r="GG54" s="10">
        <v>4</v>
      </c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0"/>
      <c r="NP54" s="13"/>
      <c r="NQ54" s="13"/>
      <c r="NR54" s="13"/>
      <c r="NS54" s="13"/>
      <c r="NT54" s="10"/>
      <c r="NU54" s="10"/>
      <c r="NV54" s="13"/>
      <c r="NW54" s="10"/>
    </row>
    <row r="55" spans="1:387" x14ac:dyDescent="0.25">
      <c r="A55" s="7">
        <f t="shared" si="0"/>
        <v>52</v>
      </c>
      <c r="B55" s="13">
        <f>SUM(D55:M55)</f>
        <v>13</v>
      </c>
      <c r="C55" s="13"/>
      <c r="D55" s="39"/>
      <c r="E55" s="59"/>
      <c r="F55" s="15"/>
      <c r="G55" s="55">
        <v>1</v>
      </c>
      <c r="H55" s="45">
        <v>1</v>
      </c>
      <c r="I55" s="46">
        <v>2</v>
      </c>
      <c r="J55" s="44"/>
      <c r="K55" s="15"/>
      <c r="L55" s="15">
        <v>9</v>
      </c>
      <c r="M55" s="15"/>
      <c r="N55" s="14" t="s">
        <v>65</v>
      </c>
      <c r="O55" s="14" t="s">
        <v>66</v>
      </c>
      <c r="P55" s="15">
        <v>1976</v>
      </c>
      <c r="Q55" s="12">
        <f>SUM(T55:WO55)</f>
        <v>176.00000000000003</v>
      </c>
      <c r="R55" s="13">
        <f>COUNTIF(T55:WO55,"&gt;0")</f>
        <v>13</v>
      </c>
      <c r="S55" s="10"/>
      <c r="T55" s="28">
        <v>42.2</v>
      </c>
      <c r="U55" s="10">
        <v>9.5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6">
        <v>21.1</v>
      </c>
      <c r="AK55" s="10">
        <v>11.8</v>
      </c>
      <c r="AL55" s="10"/>
      <c r="AM55" s="10"/>
      <c r="AN55" s="10"/>
      <c r="AO55" s="10"/>
      <c r="AP55" s="10"/>
      <c r="AQ55" s="16">
        <v>21.1</v>
      </c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>
        <v>5.8</v>
      </c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>
        <v>5.6</v>
      </c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>
        <v>9.1999999999999993</v>
      </c>
      <c r="DH55" s="10"/>
      <c r="DI55" s="10"/>
      <c r="DJ55" s="10"/>
      <c r="DK55" s="10"/>
      <c r="DL55" s="10"/>
      <c r="DM55" s="10"/>
      <c r="DN55" s="10"/>
      <c r="DO55" s="10">
        <v>6.3</v>
      </c>
      <c r="DP55" s="10"/>
      <c r="DQ55" s="10"/>
      <c r="DR55" s="10">
        <v>10</v>
      </c>
      <c r="DS55" s="10"/>
      <c r="DT55" s="10"/>
      <c r="DU55" s="10">
        <v>6</v>
      </c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>
        <v>14.3</v>
      </c>
      <c r="EU55" s="10"/>
      <c r="EV55" s="10"/>
      <c r="EW55" s="10"/>
      <c r="EX55" s="10"/>
      <c r="EY55" s="10"/>
      <c r="EZ55" s="10"/>
      <c r="FA55" s="10"/>
      <c r="FB55" s="63">
        <v>13.1</v>
      </c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3"/>
      <c r="NF55" s="10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0"/>
      <c r="NU55" s="10"/>
      <c r="NV55" s="13"/>
      <c r="NW55" s="10"/>
    </row>
    <row r="56" spans="1:387" x14ac:dyDescent="0.25">
      <c r="A56" s="7">
        <f t="shared" si="0"/>
        <v>53</v>
      </c>
      <c r="B56" s="13">
        <f>SUM(D56:M56)</f>
        <v>14</v>
      </c>
      <c r="C56" s="13"/>
      <c r="D56" s="43"/>
      <c r="E56" s="59"/>
      <c r="F56" s="15"/>
      <c r="G56" s="55">
        <v>1</v>
      </c>
      <c r="H56" s="45">
        <v>1</v>
      </c>
      <c r="I56" s="46">
        <v>1</v>
      </c>
      <c r="J56" s="44"/>
      <c r="K56" s="15">
        <v>2</v>
      </c>
      <c r="L56" s="15">
        <v>9</v>
      </c>
      <c r="M56" s="15"/>
      <c r="N56" s="14" t="s">
        <v>183</v>
      </c>
      <c r="O56" s="14" t="s">
        <v>186</v>
      </c>
      <c r="P56" s="15">
        <v>1985</v>
      </c>
      <c r="Q56" s="12">
        <f>SUM(T56:WO56)</f>
        <v>175.79999999999998</v>
      </c>
      <c r="R56" s="13">
        <f>COUNTIF(T56:WO56,"&gt;0")</f>
        <v>14</v>
      </c>
      <c r="S56" s="10"/>
      <c r="T56" s="10"/>
      <c r="U56" s="10">
        <v>9.5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>
        <v>8.4</v>
      </c>
      <c r="AJ56" s="10"/>
      <c r="AK56" s="10"/>
      <c r="AL56" s="10"/>
      <c r="AM56" s="10"/>
      <c r="AN56" s="10"/>
      <c r="AO56" s="10"/>
      <c r="AP56" s="10"/>
      <c r="AQ56" s="28">
        <v>42.2</v>
      </c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>
        <v>10</v>
      </c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>
        <v>10</v>
      </c>
      <c r="DS56" s="10"/>
      <c r="DT56" s="10"/>
      <c r="DU56" s="10">
        <v>6</v>
      </c>
      <c r="DV56" s="10"/>
      <c r="DW56" s="10"/>
      <c r="DX56" s="10"/>
      <c r="DY56" s="10"/>
      <c r="DZ56" s="10"/>
      <c r="EA56" s="10">
        <v>10</v>
      </c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>
        <v>9.1999999999999993</v>
      </c>
      <c r="EP56" s="10"/>
      <c r="EQ56" s="10"/>
      <c r="ER56" s="10"/>
      <c r="ES56" s="10"/>
      <c r="ET56" s="10">
        <v>14.3</v>
      </c>
      <c r="EU56" s="10"/>
      <c r="EV56" s="10"/>
      <c r="EW56" s="10"/>
      <c r="EX56" s="10"/>
      <c r="EY56" s="10"/>
      <c r="EZ56" s="10"/>
      <c r="FA56" s="10"/>
      <c r="FB56" s="63">
        <v>13.1</v>
      </c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6">
        <v>21.1</v>
      </c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>
        <v>6</v>
      </c>
      <c r="GA56" s="10"/>
      <c r="GB56" s="10"/>
      <c r="GC56" s="10"/>
      <c r="GD56" s="10">
        <v>10</v>
      </c>
      <c r="GE56" s="10"/>
      <c r="GF56" s="10"/>
      <c r="GG56" s="10">
        <v>6</v>
      </c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3"/>
      <c r="NF56" s="10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0"/>
      <c r="NU56" s="10"/>
      <c r="NV56" s="13"/>
      <c r="NW56" s="10"/>
    </row>
    <row r="57" spans="1:387" x14ac:dyDescent="0.25">
      <c r="A57" s="7">
        <f t="shared" si="0"/>
        <v>54</v>
      </c>
      <c r="B57" s="13">
        <f>SUM(D57:M57)</f>
        <v>20</v>
      </c>
      <c r="C57" s="13"/>
      <c r="D57" s="43"/>
      <c r="E57" s="59"/>
      <c r="F57" s="15"/>
      <c r="G57" s="55"/>
      <c r="H57" s="45"/>
      <c r="I57" s="46"/>
      <c r="J57" s="44"/>
      <c r="K57" s="15"/>
      <c r="L57" s="15">
        <v>19</v>
      </c>
      <c r="M57" s="15">
        <v>1</v>
      </c>
      <c r="N57" s="14" t="s">
        <v>91</v>
      </c>
      <c r="O57" s="14" t="s">
        <v>92</v>
      </c>
      <c r="P57" s="15">
        <v>1978</v>
      </c>
      <c r="Q57" s="12">
        <f>SUM(T57:WO57)</f>
        <v>172</v>
      </c>
      <c r="R57" s="13">
        <f>COUNTIF(T57:WO57,"&gt;0")</f>
        <v>20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 t="s">
        <v>37</v>
      </c>
      <c r="AI57" s="10"/>
      <c r="AJ57" s="10"/>
      <c r="AK57" s="10">
        <v>11.8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>
        <v>2.5</v>
      </c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>
        <v>5.6</v>
      </c>
      <c r="CQ57" s="10"/>
      <c r="CR57" s="10">
        <v>6.9</v>
      </c>
      <c r="CS57" s="10">
        <v>7.1</v>
      </c>
      <c r="CT57" s="10"/>
      <c r="CU57" s="10"/>
      <c r="CV57" s="10"/>
      <c r="CW57" s="10"/>
      <c r="CX57" s="10">
        <v>5.3</v>
      </c>
      <c r="CY57" s="10"/>
      <c r="CZ57" s="10"/>
      <c r="DA57" s="10"/>
      <c r="DB57" s="10"/>
      <c r="DC57" s="10"/>
      <c r="DD57" s="10"/>
      <c r="DE57" s="10"/>
      <c r="DF57" s="10">
        <v>6</v>
      </c>
      <c r="DG57" s="10">
        <v>9.1999999999999993</v>
      </c>
      <c r="DH57" s="10"/>
      <c r="DI57" s="10"/>
      <c r="DJ57" s="10"/>
      <c r="DK57" s="10">
        <v>9.1999999999999993</v>
      </c>
      <c r="DL57" s="10"/>
      <c r="DM57" s="10"/>
      <c r="DN57" s="10"/>
      <c r="DO57" s="10">
        <v>6.3</v>
      </c>
      <c r="DP57" s="10"/>
      <c r="DQ57" s="10"/>
      <c r="DR57" s="10">
        <v>10</v>
      </c>
      <c r="DS57" s="10"/>
      <c r="DT57" s="10"/>
      <c r="DU57" s="10">
        <v>6</v>
      </c>
      <c r="DV57" s="10"/>
      <c r="DW57" s="10"/>
      <c r="DX57" s="10"/>
      <c r="DY57" s="10"/>
      <c r="DZ57" s="10"/>
      <c r="EA57" s="10">
        <v>10</v>
      </c>
      <c r="EB57" s="10"/>
      <c r="EC57" s="10"/>
      <c r="ED57" s="10"/>
      <c r="EE57" s="10"/>
      <c r="EF57" s="10"/>
      <c r="EG57" s="10"/>
      <c r="EH57" s="10"/>
      <c r="EI57" s="10"/>
      <c r="EJ57" s="10"/>
      <c r="EK57" s="10">
        <v>5.2</v>
      </c>
      <c r="EL57" s="10"/>
      <c r="EM57" s="10"/>
      <c r="EN57" s="10"/>
      <c r="EO57" s="10"/>
      <c r="EP57" s="10"/>
      <c r="EQ57" s="10"/>
      <c r="ER57" s="10"/>
      <c r="ES57" s="10"/>
      <c r="ET57" s="10">
        <v>14.3</v>
      </c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>
        <v>9.6</v>
      </c>
      <c r="FF57" s="10"/>
      <c r="FG57" s="10"/>
      <c r="FH57" s="10"/>
      <c r="FI57" s="10"/>
      <c r="FJ57" s="10"/>
      <c r="FK57" s="10"/>
      <c r="FL57" s="10"/>
      <c r="FM57" s="10"/>
      <c r="FN57" s="10"/>
      <c r="FO57" s="10">
        <v>12</v>
      </c>
      <c r="FP57" s="10"/>
      <c r="FQ57" s="10"/>
      <c r="FR57" s="10"/>
      <c r="FS57" s="10"/>
      <c r="FT57" s="10"/>
      <c r="FU57" s="10">
        <v>10</v>
      </c>
      <c r="FV57" s="10">
        <v>15</v>
      </c>
      <c r="FW57" s="10"/>
      <c r="FX57" s="10"/>
      <c r="FY57" s="10"/>
      <c r="FZ57" s="10"/>
      <c r="GA57" s="10">
        <v>10</v>
      </c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3"/>
      <c r="HQ57" s="13"/>
      <c r="HR57" s="13"/>
      <c r="HS57" s="13"/>
      <c r="HT57" s="13"/>
      <c r="HU57" s="13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0"/>
      <c r="NF57" s="13"/>
      <c r="NG57" s="10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7"/>
      <c r="NU57" s="17"/>
      <c r="NV57" s="13"/>
      <c r="NW57" s="17"/>
    </row>
    <row r="58" spans="1:387" x14ac:dyDescent="0.25">
      <c r="A58" s="7">
        <f t="shared" si="0"/>
        <v>55</v>
      </c>
      <c r="B58" s="13">
        <f>SUM(D58:M58)</f>
        <v>29</v>
      </c>
      <c r="C58" s="13"/>
      <c r="D58" s="43"/>
      <c r="E58" s="59"/>
      <c r="F58" s="15"/>
      <c r="G58" s="55"/>
      <c r="H58" s="45"/>
      <c r="I58" s="46"/>
      <c r="J58" s="44"/>
      <c r="K58" s="15">
        <v>3</v>
      </c>
      <c r="L58" s="15">
        <v>23</v>
      </c>
      <c r="M58" s="15">
        <v>3</v>
      </c>
      <c r="N58" s="14" t="s">
        <v>162</v>
      </c>
      <c r="O58" s="14" t="s">
        <v>34</v>
      </c>
      <c r="P58" s="15">
        <v>1957</v>
      </c>
      <c r="Q58" s="12">
        <f>SUM(T58:WO58)</f>
        <v>170.99999999999997</v>
      </c>
      <c r="R58" s="13">
        <f>COUNTIF(T58:WO58,"&gt;0")</f>
        <v>29</v>
      </c>
      <c r="S58" s="10"/>
      <c r="T58" s="10"/>
      <c r="U58" s="10">
        <v>9.5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>
        <v>11.8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>
        <v>5</v>
      </c>
      <c r="AV58" s="10"/>
      <c r="AW58" s="10">
        <v>2.5</v>
      </c>
      <c r="AX58" s="10"/>
      <c r="AY58" s="10"/>
      <c r="AZ58" s="10"/>
      <c r="BA58" s="10"/>
      <c r="BB58" s="10"/>
      <c r="BC58" s="10"/>
      <c r="BD58" s="10"/>
      <c r="BE58" s="10">
        <v>5</v>
      </c>
      <c r="BF58" s="10"/>
      <c r="BG58" s="10"/>
      <c r="BH58" s="10">
        <v>5.8</v>
      </c>
      <c r="BI58" s="10">
        <v>1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>
        <v>9.8000000000000007</v>
      </c>
      <c r="BT58" s="10"/>
      <c r="BU58" s="10"/>
      <c r="BV58" s="10"/>
      <c r="BW58" s="10">
        <v>6.3</v>
      </c>
      <c r="BX58" s="10"/>
      <c r="BY58" s="10">
        <v>6.5</v>
      </c>
      <c r="BZ58" s="10"/>
      <c r="CA58" s="10"/>
      <c r="CB58" s="10"/>
      <c r="CC58" s="10"/>
      <c r="CD58" s="10"/>
      <c r="CE58" s="10"/>
      <c r="CF58" s="10"/>
      <c r="CG58" s="10">
        <v>7</v>
      </c>
      <c r="CH58" s="10"/>
      <c r="CI58" s="10"/>
      <c r="CJ58" s="10"/>
      <c r="CK58" s="10"/>
      <c r="CL58" s="10">
        <v>5</v>
      </c>
      <c r="CM58" s="10"/>
      <c r="CN58" s="10"/>
      <c r="CO58" s="10"/>
      <c r="CP58" s="10">
        <v>5.6</v>
      </c>
      <c r="CQ58" s="10"/>
      <c r="CR58" s="10">
        <v>6.9</v>
      </c>
      <c r="CS58" s="10"/>
      <c r="CT58" s="10"/>
      <c r="CU58" s="10"/>
      <c r="CV58" s="10"/>
      <c r="CW58" s="10"/>
      <c r="CX58" s="10">
        <v>5.3</v>
      </c>
      <c r="CY58" s="10"/>
      <c r="CZ58" s="10"/>
      <c r="DA58" s="10"/>
      <c r="DB58" s="10"/>
      <c r="DC58" s="10"/>
      <c r="DD58" s="10">
        <v>5</v>
      </c>
      <c r="DE58" s="10"/>
      <c r="DF58" s="10">
        <v>6</v>
      </c>
      <c r="DG58" s="10"/>
      <c r="DH58" s="10">
        <v>6</v>
      </c>
      <c r="DI58" s="10"/>
      <c r="DJ58" s="10"/>
      <c r="DK58" s="10"/>
      <c r="DL58" s="10"/>
      <c r="DM58" s="10">
        <v>6</v>
      </c>
      <c r="DN58" s="10"/>
      <c r="DO58" s="10">
        <v>6.3</v>
      </c>
      <c r="DP58" s="10"/>
      <c r="DQ58" s="10"/>
      <c r="DR58" s="10">
        <v>10</v>
      </c>
      <c r="DS58" s="10"/>
      <c r="DT58" s="10"/>
      <c r="DU58" s="10">
        <v>6</v>
      </c>
      <c r="DV58" s="10"/>
      <c r="DW58" s="10"/>
      <c r="DX58" s="10"/>
      <c r="DY58" s="10"/>
      <c r="DZ58" s="10"/>
      <c r="EA58" s="10">
        <v>10</v>
      </c>
      <c r="EB58" s="10"/>
      <c r="EC58" s="10"/>
      <c r="ED58" s="10"/>
      <c r="EE58" s="10">
        <v>6.2</v>
      </c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>
        <v>3</v>
      </c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>
        <v>1.5</v>
      </c>
      <c r="FQ58" s="10"/>
      <c r="FR58" s="10">
        <v>2</v>
      </c>
      <c r="FS58" s="10"/>
      <c r="FT58" s="10">
        <v>4</v>
      </c>
      <c r="FU58" s="13"/>
      <c r="FV58" s="13"/>
      <c r="FW58" s="13"/>
      <c r="FX58" s="13"/>
      <c r="FY58" s="13"/>
      <c r="FZ58" s="10">
        <v>6</v>
      </c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3"/>
      <c r="HQ58" s="13"/>
      <c r="HR58" s="13"/>
      <c r="HS58" s="13"/>
      <c r="HT58" s="13"/>
      <c r="HU58" s="13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3"/>
      <c r="MZ58" s="10"/>
      <c r="NA58" s="13"/>
      <c r="NB58" s="10"/>
      <c r="NC58" s="13"/>
      <c r="ND58" s="13"/>
      <c r="NE58" s="10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0"/>
      <c r="NU58" s="10"/>
      <c r="NV58" s="13"/>
      <c r="NW58" s="10"/>
    </row>
    <row r="59" spans="1:387" x14ac:dyDescent="0.25">
      <c r="A59" s="7">
        <f t="shared" si="0"/>
        <v>56</v>
      </c>
      <c r="B59" s="13">
        <f>SUM(D59:M59)</f>
        <v>6</v>
      </c>
      <c r="C59" s="13"/>
      <c r="D59" s="43"/>
      <c r="E59" s="59">
        <v>1</v>
      </c>
      <c r="F59" s="15"/>
      <c r="G59" s="55">
        <v>1</v>
      </c>
      <c r="H59" s="45"/>
      <c r="I59" s="46">
        <v>3</v>
      </c>
      <c r="J59" s="44"/>
      <c r="K59" s="15"/>
      <c r="L59" s="15">
        <v>1</v>
      </c>
      <c r="M59" s="15"/>
      <c r="N59" s="14" t="s">
        <v>189</v>
      </c>
      <c r="O59" s="14" t="s">
        <v>190</v>
      </c>
      <c r="P59" s="15">
        <v>1981</v>
      </c>
      <c r="Q59" s="12">
        <f>SUM(T59:WO59)</f>
        <v>165.5</v>
      </c>
      <c r="R59" s="13">
        <f>COUNTIF(T59:WO59,"&gt;0")</f>
        <v>6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>
        <v>10</v>
      </c>
      <c r="FK59" s="10"/>
      <c r="FL59" s="10"/>
      <c r="FM59" s="61">
        <v>50</v>
      </c>
      <c r="FN59" s="16">
        <v>21.1</v>
      </c>
      <c r="FO59" s="10"/>
      <c r="FP59" s="10"/>
      <c r="FQ59" s="10"/>
      <c r="FR59" s="10"/>
      <c r="FS59" s="10"/>
      <c r="FT59" s="10"/>
      <c r="FU59" s="10"/>
      <c r="FV59" s="10"/>
      <c r="FW59" s="10"/>
      <c r="FX59" s="16">
        <v>21.1</v>
      </c>
      <c r="FY59" s="10"/>
      <c r="FZ59" s="10"/>
      <c r="GA59" s="10"/>
      <c r="GB59" s="16">
        <v>21.1</v>
      </c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62">
        <v>42.2</v>
      </c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3"/>
      <c r="MZ59" s="10"/>
      <c r="NA59" s="13"/>
      <c r="NB59" s="10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0"/>
      <c r="NU59" s="10"/>
      <c r="NV59" s="13"/>
      <c r="NW59" s="10"/>
    </row>
    <row r="60" spans="1:387" x14ac:dyDescent="0.25">
      <c r="A60" s="7">
        <f t="shared" si="0"/>
        <v>57</v>
      </c>
      <c r="B60" s="13">
        <f>SUM(D60:M60)</f>
        <v>14</v>
      </c>
      <c r="C60" s="13"/>
      <c r="D60" s="43"/>
      <c r="E60" s="59"/>
      <c r="F60" s="15"/>
      <c r="G60" s="55">
        <v>1</v>
      </c>
      <c r="H60" s="45"/>
      <c r="I60" s="46">
        <v>1</v>
      </c>
      <c r="J60" s="44"/>
      <c r="K60" s="40"/>
      <c r="L60" s="47">
        <v>11</v>
      </c>
      <c r="M60" s="15">
        <v>1</v>
      </c>
      <c r="N60" s="14" t="s">
        <v>109</v>
      </c>
      <c r="O60" s="14" t="s">
        <v>110</v>
      </c>
      <c r="P60" s="15">
        <v>1969</v>
      </c>
      <c r="Q60" s="12">
        <f>SUM(T60:WO60)</f>
        <v>162.69999999999999</v>
      </c>
      <c r="R60" s="13">
        <f>COUNTIF(T60:WO60,"&gt;0")</f>
        <v>14</v>
      </c>
      <c r="S60" s="10"/>
      <c r="T60" s="10"/>
      <c r="U60" s="10">
        <v>9.5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>
        <v>9.6</v>
      </c>
      <c r="AI60" s="10"/>
      <c r="AJ60" s="16">
        <v>21.1</v>
      </c>
      <c r="AK60" s="10">
        <v>11.8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>
        <v>2.5</v>
      </c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>
        <v>5.8</v>
      </c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>
        <v>5.6</v>
      </c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>
        <v>6</v>
      </c>
      <c r="DG60" s="10"/>
      <c r="DH60" s="10">
        <v>6</v>
      </c>
      <c r="DI60" s="10"/>
      <c r="DJ60" s="10"/>
      <c r="DK60" s="10"/>
      <c r="DL60" s="10"/>
      <c r="DM60" s="10"/>
      <c r="DN60" s="10"/>
      <c r="DO60" s="10">
        <v>6.3</v>
      </c>
      <c r="DP60" s="10"/>
      <c r="DQ60" s="10"/>
      <c r="DR60" s="10">
        <v>10</v>
      </c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>
        <v>14.3</v>
      </c>
      <c r="EU60" s="10"/>
      <c r="EV60" s="10"/>
      <c r="EW60" s="10"/>
      <c r="EX60" s="10"/>
      <c r="EY60" s="10"/>
      <c r="EZ60" s="10"/>
      <c r="FA60" s="10"/>
      <c r="FB60" s="10"/>
      <c r="FC60" s="10"/>
      <c r="FD60" s="28">
        <v>42.2</v>
      </c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>
        <v>12</v>
      </c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3"/>
      <c r="NF60" s="10"/>
      <c r="NG60" s="13"/>
      <c r="NH60" s="10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0"/>
      <c r="NU60" s="10"/>
      <c r="NV60" s="13"/>
      <c r="NW60" s="10"/>
    </row>
    <row r="61" spans="1:387" x14ac:dyDescent="0.25">
      <c r="A61" s="7">
        <f t="shared" si="0"/>
        <v>58</v>
      </c>
      <c r="B61" s="13">
        <f>SUM(D61:M61)</f>
        <v>19</v>
      </c>
      <c r="C61" s="13"/>
      <c r="D61" s="43"/>
      <c r="E61" s="59"/>
      <c r="F61" s="15"/>
      <c r="G61" s="55"/>
      <c r="H61" s="45"/>
      <c r="I61" s="46"/>
      <c r="J61" s="44"/>
      <c r="K61" s="15"/>
      <c r="L61" s="15">
        <v>19</v>
      </c>
      <c r="M61" s="15"/>
      <c r="N61" s="14" t="s">
        <v>100</v>
      </c>
      <c r="O61" s="14" t="s">
        <v>84</v>
      </c>
      <c r="P61" s="15">
        <v>1959</v>
      </c>
      <c r="Q61" s="12">
        <f>SUM(T61:WO61)</f>
        <v>159.39999999999998</v>
      </c>
      <c r="R61" s="13">
        <f>COUNTIF(T61:WO61,"&gt;0")</f>
        <v>19</v>
      </c>
      <c r="S61" s="10"/>
      <c r="T61" s="10"/>
      <c r="U61" s="10"/>
      <c r="V61" s="10"/>
      <c r="W61" s="10"/>
      <c r="X61" s="10"/>
      <c r="Y61" s="10"/>
      <c r="Z61" s="10"/>
      <c r="AA61" s="10">
        <v>11.5</v>
      </c>
      <c r="AB61" s="10"/>
      <c r="AC61" s="10"/>
      <c r="AD61" s="10"/>
      <c r="AE61" s="10"/>
      <c r="AF61" s="10"/>
      <c r="AG61" s="10"/>
      <c r="AH61" s="10">
        <v>9.6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>
        <v>12.3</v>
      </c>
      <c r="BA61" s="10">
        <v>1.5</v>
      </c>
      <c r="BB61" s="10">
        <v>6</v>
      </c>
      <c r="BC61" s="10"/>
      <c r="BD61" s="10"/>
      <c r="BE61" s="10"/>
      <c r="BF61" s="10"/>
      <c r="BG61" s="10"/>
      <c r="BH61" s="10">
        <v>5.8</v>
      </c>
      <c r="BI61" s="10"/>
      <c r="BJ61" s="10">
        <v>6</v>
      </c>
      <c r="BK61" s="10">
        <v>8.6</v>
      </c>
      <c r="BL61" s="10"/>
      <c r="BM61" s="10">
        <v>7.7</v>
      </c>
      <c r="BN61" s="10"/>
      <c r="BO61" s="10"/>
      <c r="BP61" s="10"/>
      <c r="BQ61" s="10"/>
      <c r="BR61" s="10"/>
      <c r="BS61" s="10">
        <v>9.8000000000000007</v>
      </c>
      <c r="BT61" s="10"/>
      <c r="BU61" s="10"/>
      <c r="BV61" s="10"/>
      <c r="BW61" s="10">
        <v>6.3</v>
      </c>
      <c r="BX61" s="10"/>
      <c r="BY61" s="10"/>
      <c r="BZ61" s="10"/>
      <c r="CA61" s="10"/>
      <c r="CB61" s="10">
        <v>6.5</v>
      </c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>
        <v>6.9</v>
      </c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>
        <v>6.1</v>
      </c>
      <c r="DJ61" s="10"/>
      <c r="DK61" s="10"/>
      <c r="DL61" s="10"/>
      <c r="DM61" s="10"/>
      <c r="DN61" s="10">
        <v>6.3</v>
      </c>
      <c r="DO61" s="10"/>
      <c r="DP61" s="10"/>
      <c r="DQ61" s="10">
        <v>15.5</v>
      </c>
      <c r="DR61" s="10"/>
      <c r="DS61" s="10"/>
      <c r="DT61" s="10"/>
      <c r="DU61" s="10">
        <v>6</v>
      </c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>
        <v>17</v>
      </c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>
        <v>10</v>
      </c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5"/>
      <c r="NU61" s="15"/>
      <c r="NV61" s="13"/>
      <c r="NW61" s="15"/>
    </row>
    <row r="62" spans="1:387" x14ac:dyDescent="0.25">
      <c r="A62" s="7">
        <f t="shared" si="0"/>
        <v>59</v>
      </c>
      <c r="B62" s="13">
        <f>SUM(D62:M62)</f>
        <v>8</v>
      </c>
      <c r="C62" s="13"/>
      <c r="D62" s="43"/>
      <c r="E62" s="59"/>
      <c r="F62" s="15"/>
      <c r="G62" s="55">
        <v>1</v>
      </c>
      <c r="H62" s="45">
        <v>1</v>
      </c>
      <c r="I62" s="46"/>
      <c r="J62" s="44"/>
      <c r="K62" s="15" t="s">
        <v>37</v>
      </c>
      <c r="L62" s="15">
        <v>6</v>
      </c>
      <c r="M62" s="15"/>
      <c r="N62" s="14" t="s">
        <v>135</v>
      </c>
      <c r="O62" s="14" t="s">
        <v>136</v>
      </c>
      <c r="P62" s="15">
        <v>1973</v>
      </c>
      <c r="Q62" s="12">
        <f>SUM(T62:WO62)</f>
        <v>156.69999999999999</v>
      </c>
      <c r="R62" s="13">
        <f>COUNTIF(T62:WO62,"&gt;0")</f>
        <v>8</v>
      </c>
      <c r="S62" s="10"/>
      <c r="T62" s="10"/>
      <c r="U62" s="10">
        <v>9.5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>
        <v>14.3</v>
      </c>
      <c r="EU62" s="10"/>
      <c r="EV62" s="10">
        <v>8.8000000000000007</v>
      </c>
      <c r="EW62" s="10"/>
      <c r="EX62" s="10"/>
      <c r="EY62" s="10"/>
      <c r="EZ62" s="10"/>
      <c r="FA62" s="10"/>
      <c r="FB62" s="63">
        <v>11.9</v>
      </c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28">
        <v>42.2</v>
      </c>
      <c r="FS62" s="28"/>
      <c r="FT62" s="10"/>
      <c r="FU62" s="10"/>
      <c r="FV62" s="10"/>
      <c r="FW62" s="10">
        <v>30</v>
      </c>
      <c r="FX62" s="10"/>
      <c r="FY62" s="10"/>
      <c r="FZ62" s="10"/>
      <c r="GA62" s="10"/>
      <c r="GB62" s="10"/>
      <c r="GC62" s="10"/>
      <c r="GD62" s="10"/>
      <c r="GE62" s="10"/>
      <c r="GF62" s="10">
        <v>20</v>
      </c>
      <c r="GG62" s="10"/>
      <c r="GH62" s="10">
        <v>20</v>
      </c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0"/>
      <c r="NU62" s="10"/>
      <c r="NV62" s="13"/>
      <c r="NW62" s="10"/>
    </row>
    <row r="63" spans="1:387" x14ac:dyDescent="0.25">
      <c r="A63" s="7">
        <f t="shared" si="0"/>
        <v>60</v>
      </c>
      <c r="B63" s="13">
        <f>SUM(D63:M63)</f>
        <v>8</v>
      </c>
      <c r="C63" s="13"/>
      <c r="D63" s="43"/>
      <c r="E63" s="59"/>
      <c r="F63" s="15"/>
      <c r="G63" s="55">
        <v>1</v>
      </c>
      <c r="H63" s="45">
        <v>1</v>
      </c>
      <c r="I63" s="46"/>
      <c r="J63" s="44"/>
      <c r="K63" s="15"/>
      <c r="L63" s="15">
        <v>6</v>
      </c>
      <c r="M63" s="15"/>
      <c r="N63" s="14" t="s">
        <v>171</v>
      </c>
      <c r="O63" s="14" t="s">
        <v>86</v>
      </c>
      <c r="P63" s="15">
        <v>1974</v>
      </c>
      <c r="Q63" s="12">
        <f>SUM(T63:WO63)</f>
        <v>156.69999999999999</v>
      </c>
      <c r="R63" s="13">
        <f>COUNTIF(T63:WO63,"&gt;0")</f>
        <v>8</v>
      </c>
      <c r="S63" s="10"/>
      <c r="T63" s="10"/>
      <c r="U63" s="10">
        <v>9.5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 t="s">
        <v>37</v>
      </c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>
        <v>14.3</v>
      </c>
      <c r="EU63" s="10"/>
      <c r="EV63" s="10">
        <v>8.8000000000000007</v>
      </c>
      <c r="EW63" s="10"/>
      <c r="EX63" s="10"/>
      <c r="EY63" s="10"/>
      <c r="EZ63" s="10"/>
      <c r="FA63" s="10"/>
      <c r="FB63" s="63">
        <v>11.9</v>
      </c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28">
        <v>42.2</v>
      </c>
      <c r="FS63" s="28"/>
      <c r="FT63" s="10"/>
      <c r="FU63" s="10"/>
      <c r="FV63" s="10"/>
      <c r="FW63" s="10">
        <v>30</v>
      </c>
      <c r="FX63" s="10"/>
      <c r="FY63" s="10"/>
      <c r="FZ63" s="10"/>
      <c r="GA63" s="10"/>
      <c r="GB63" s="10"/>
      <c r="GC63" s="10"/>
      <c r="GD63" s="10"/>
      <c r="GE63" s="10"/>
      <c r="GF63" s="10">
        <v>20</v>
      </c>
      <c r="GG63" s="10"/>
      <c r="GH63" s="10">
        <v>20</v>
      </c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3"/>
      <c r="HQ63" s="13"/>
      <c r="HR63" s="13"/>
      <c r="HS63" s="13"/>
      <c r="HT63" s="13"/>
      <c r="HU63" s="13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</row>
    <row r="64" spans="1:387" x14ac:dyDescent="0.25">
      <c r="A64" s="7">
        <f t="shared" si="0"/>
        <v>61</v>
      </c>
      <c r="B64" s="13">
        <f>SUM(D64:M64)</f>
        <v>29</v>
      </c>
      <c r="C64" s="13"/>
      <c r="D64" s="43"/>
      <c r="E64" s="59"/>
      <c r="F64" s="15"/>
      <c r="G64" s="55"/>
      <c r="H64" s="45"/>
      <c r="I64" s="46"/>
      <c r="J64" s="44"/>
      <c r="K64" s="15">
        <v>3</v>
      </c>
      <c r="L64" s="15">
        <v>22</v>
      </c>
      <c r="M64" s="15">
        <v>4</v>
      </c>
      <c r="N64" s="14" t="s">
        <v>117</v>
      </c>
      <c r="O64" s="14" t="s">
        <v>118</v>
      </c>
      <c r="P64" s="15">
        <v>1959</v>
      </c>
      <c r="Q64" s="12">
        <f>SUM(T64:WO64)</f>
        <v>156.6</v>
      </c>
      <c r="R64" s="13">
        <f>COUNTIF(T64:WO64,"&gt;0")</f>
        <v>29</v>
      </c>
      <c r="S64" s="10"/>
      <c r="T64" s="10"/>
      <c r="U64" s="10">
        <v>9.5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>
        <v>9.6</v>
      </c>
      <c r="AI64" s="10">
        <v>8.4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>
        <v>5</v>
      </c>
      <c r="AV64" s="10"/>
      <c r="AW64" s="10">
        <v>2.5</v>
      </c>
      <c r="AX64" s="10"/>
      <c r="AY64" s="10"/>
      <c r="AZ64" s="10"/>
      <c r="BA64" s="10">
        <v>1.5</v>
      </c>
      <c r="BB64" s="10">
        <v>6</v>
      </c>
      <c r="BC64" s="10"/>
      <c r="BD64" s="10"/>
      <c r="BE64" s="10">
        <v>5</v>
      </c>
      <c r="BF64" s="10"/>
      <c r="BG64" s="10"/>
      <c r="BH64" s="10">
        <v>5.8</v>
      </c>
      <c r="BI64" s="10">
        <v>1</v>
      </c>
      <c r="BJ64" s="10"/>
      <c r="BK64" s="10"/>
      <c r="BL64" s="10"/>
      <c r="BM64" s="10">
        <v>6.3</v>
      </c>
      <c r="BN64" s="10">
        <v>6</v>
      </c>
      <c r="BO64" s="10"/>
      <c r="BP64" s="10">
        <v>5</v>
      </c>
      <c r="BQ64" s="10"/>
      <c r="BR64" s="10">
        <v>6.8</v>
      </c>
      <c r="BS64" s="10"/>
      <c r="BT64" s="10"/>
      <c r="BU64" s="10"/>
      <c r="BV64" s="10"/>
      <c r="BW64" s="10"/>
      <c r="BX64" s="10"/>
      <c r="BY64" s="10"/>
      <c r="BZ64" s="10"/>
      <c r="CA64" s="10"/>
      <c r="CB64" s="10">
        <v>6.5</v>
      </c>
      <c r="CC64" s="10"/>
      <c r="CD64" s="10">
        <v>7</v>
      </c>
      <c r="CE64" s="10"/>
      <c r="CF64" s="10">
        <v>1.5</v>
      </c>
      <c r="CG64" s="10"/>
      <c r="CH64" s="10"/>
      <c r="CI64" s="10"/>
      <c r="CJ64" s="10"/>
      <c r="CK64" s="10"/>
      <c r="CL64" s="10">
        <v>5</v>
      </c>
      <c r="CM64" s="10"/>
      <c r="CN64" s="10"/>
      <c r="CO64" s="10"/>
      <c r="CP64" s="10">
        <v>5.6</v>
      </c>
      <c r="CQ64" s="10"/>
      <c r="CR64" s="10">
        <v>6.9</v>
      </c>
      <c r="CS64" s="10"/>
      <c r="CT64" s="10"/>
      <c r="CU64" s="10"/>
      <c r="CV64" s="10"/>
      <c r="CW64" s="10"/>
      <c r="CX64" s="10">
        <v>5.3</v>
      </c>
      <c r="CY64" s="10"/>
      <c r="CZ64" s="10"/>
      <c r="DA64" s="10"/>
      <c r="DB64" s="10"/>
      <c r="DC64" s="10"/>
      <c r="DD64" s="10">
        <v>5</v>
      </c>
      <c r="DE64" s="10"/>
      <c r="DF64" s="10">
        <v>6</v>
      </c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>
        <v>1.5</v>
      </c>
      <c r="FI64" s="10"/>
      <c r="FJ64" s="10"/>
      <c r="FK64" s="10"/>
      <c r="FL64" s="10">
        <v>6.4</v>
      </c>
      <c r="FM64" s="10"/>
      <c r="FN64" s="10"/>
      <c r="FO64" s="10">
        <v>12</v>
      </c>
      <c r="FP64" s="10">
        <v>1.5</v>
      </c>
      <c r="FQ64" s="10"/>
      <c r="FR64" s="10"/>
      <c r="FS64" s="10"/>
      <c r="FT64" s="10">
        <v>4</v>
      </c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>
        <v>4</v>
      </c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3"/>
      <c r="KR64" s="10"/>
      <c r="KS64" s="13"/>
      <c r="KT64" s="10"/>
      <c r="KU64" s="10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0"/>
      <c r="NU64" s="10"/>
      <c r="NV64" s="13"/>
      <c r="NW64" s="10"/>
    </row>
    <row r="65" spans="1:387" x14ac:dyDescent="0.25">
      <c r="A65" s="7">
        <f t="shared" si="0"/>
        <v>62</v>
      </c>
      <c r="B65" s="13">
        <f>SUM(D65:M65)</f>
        <v>16</v>
      </c>
      <c r="C65" s="13"/>
      <c r="D65" s="43"/>
      <c r="E65" s="59"/>
      <c r="F65" s="15"/>
      <c r="G65" s="55"/>
      <c r="H65" s="45"/>
      <c r="I65" s="46">
        <v>2</v>
      </c>
      <c r="J65" s="44"/>
      <c r="K65" s="15"/>
      <c r="L65" s="15">
        <v>14</v>
      </c>
      <c r="M65" s="15"/>
      <c r="N65" s="14" t="s">
        <v>98</v>
      </c>
      <c r="O65" s="14" t="s">
        <v>28</v>
      </c>
      <c r="P65" s="15">
        <v>1975</v>
      </c>
      <c r="Q65" s="12">
        <f>SUM(T65:WO65)</f>
        <v>153.29999999999998</v>
      </c>
      <c r="R65" s="13">
        <f>COUNTIF(T65:WO65,"&gt;0")</f>
        <v>16</v>
      </c>
      <c r="S65" s="10"/>
      <c r="T65" s="10"/>
      <c r="U65" s="10">
        <v>9.5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6">
        <v>21.1</v>
      </c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>
        <v>5.8</v>
      </c>
      <c r="BI65" s="10">
        <v>1</v>
      </c>
      <c r="BJ65" s="10"/>
      <c r="BK65" s="10">
        <v>8.6</v>
      </c>
      <c r="BL65" s="10"/>
      <c r="BM65" s="10"/>
      <c r="BN65" s="10"/>
      <c r="BO65" s="10"/>
      <c r="BP65" s="10"/>
      <c r="BQ65" s="10"/>
      <c r="BR65" s="10"/>
      <c r="BS65" s="10">
        <v>9.8000000000000007</v>
      </c>
      <c r="BT65" s="10"/>
      <c r="BU65" s="10"/>
      <c r="BV65" s="10"/>
      <c r="BW65" s="10">
        <v>6.3</v>
      </c>
      <c r="BX65" s="10"/>
      <c r="BY65" s="10">
        <v>6.5</v>
      </c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>
        <v>5.6</v>
      </c>
      <c r="CQ65" s="10"/>
      <c r="CR65" s="10">
        <v>6.9</v>
      </c>
      <c r="CS65" s="10"/>
      <c r="CT65" s="10"/>
      <c r="CU65" s="10"/>
      <c r="CV65" s="10"/>
      <c r="CW65" s="10"/>
      <c r="CX65" s="10">
        <v>5.3</v>
      </c>
      <c r="CY65" s="10">
        <v>9.5</v>
      </c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>
        <v>10</v>
      </c>
      <c r="EN65" s="10"/>
      <c r="EO65" s="10"/>
      <c r="EP65" s="10"/>
      <c r="EQ65" s="10"/>
      <c r="ER65" s="10"/>
      <c r="ES65" s="10"/>
      <c r="ET65" s="10">
        <v>14.3</v>
      </c>
      <c r="EU65" s="10"/>
      <c r="EV65" s="10"/>
      <c r="EW65" s="16">
        <v>21.1</v>
      </c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0"/>
      <c r="FN65" s="17"/>
      <c r="FO65" s="10">
        <v>12</v>
      </c>
      <c r="FP65" s="13"/>
      <c r="FQ65" s="17"/>
      <c r="FR65" s="17"/>
      <c r="FS65" s="17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3"/>
      <c r="ML65" s="13"/>
      <c r="MM65" s="13"/>
      <c r="MN65" s="13"/>
      <c r="MO65" s="10"/>
      <c r="MP65" s="13"/>
      <c r="MQ65" s="10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0"/>
      <c r="NU65" s="10"/>
      <c r="NV65" s="13"/>
      <c r="NW65" s="10"/>
    </row>
    <row r="66" spans="1:387" x14ac:dyDescent="0.25">
      <c r="A66" s="7">
        <f t="shared" si="0"/>
        <v>63</v>
      </c>
      <c r="B66" s="13">
        <f>SUM(D66:M66)</f>
        <v>11</v>
      </c>
      <c r="C66" s="13"/>
      <c r="D66" s="43"/>
      <c r="E66" s="59"/>
      <c r="F66" s="15"/>
      <c r="G66" s="55">
        <v>1</v>
      </c>
      <c r="H66" s="45"/>
      <c r="I66" s="46">
        <v>1</v>
      </c>
      <c r="J66" s="44"/>
      <c r="K66" s="15"/>
      <c r="L66" s="15">
        <v>9</v>
      </c>
      <c r="M66" s="15"/>
      <c r="N66" s="14" t="s">
        <v>114</v>
      </c>
      <c r="O66" s="14" t="s">
        <v>115</v>
      </c>
      <c r="P66" s="15">
        <v>1982</v>
      </c>
      <c r="Q66" s="12">
        <f>SUM(T66:WO66)</f>
        <v>151.10000000000002</v>
      </c>
      <c r="R66" s="13">
        <f>COUNTIF(T66:WO66,"&gt;0")</f>
        <v>11</v>
      </c>
      <c r="S66" s="10"/>
      <c r="T66" s="10"/>
      <c r="U66" s="10">
        <v>9.5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>
        <v>11.8</v>
      </c>
      <c r="AL66" s="10"/>
      <c r="AM66" s="10"/>
      <c r="AN66" s="10"/>
      <c r="AO66" s="10"/>
      <c r="AP66" s="10"/>
      <c r="AQ66" s="16">
        <v>21.1</v>
      </c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>
        <v>6.3</v>
      </c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>
        <v>10</v>
      </c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>
        <v>6.3</v>
      </c>
      <c r="DP66" s="10">
        <v>8.4</v>
      </c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>
        <v>9.1999999999999993</v>
      </c>
      <c r="EP66" s="10"/>
      <c r="EQ66" s="10"/>
      <c r="ER66" s="10"/>
      <c r="ES66" s="10"/>
      <c r="ET66" s="10">
        <v>14.3</v>
      </c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>
        <v>12</v>
      </c>
      <c r="FP66" s="10"/>
      <c r="FQ66" s="10"/>
      <c r="FR66" s="10"/>
      <c r="FS66" s="10"/>
      <c r="FT66" s="10"/>
      <c r="FU66" s="10"/>
      <c r="FV66" s="10"/>
      <c r="FW66" s="10"/>
      <c r="FX66" s="28">
        <v>42.2</v>
      </c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3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3"/>
      <c r="LD66" s="10"/>
      <c r="LE66" s="10"/>
      <c r="LF66" s="13"/>
      <c r="LG66" s="10"/>
      <c r="LH66" s="10"/>
      <c r="LI66" s="13"/>
      <c r="LJ66" s="10"/>
      <c r="LK66" s="13"/>
      <c r="LL66" s="13"/>
      <c r="LM66" s="13"/>
      <c r="LN66" s="13"/>
      <c r="LO66" s="13"/>
      <c r="LP66" s="13"/>
      <c r="LQ66" s="13"/>
      <c r="LR66" s="10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0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0"/>
      <c r="MP66" s="13"/>
      <c r="MQ66" s="10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0"/>
      <c r="NU66" s="10"/>
      <c r="NV66" s="13"/>
      <c r="NW66" s="10"/>
    </row>
    <row r="67" spans="1:387" x14ac:dyDescent="0.25">
      <c r="A67" s="7">
        <f t="shared" si="0"/>
        <v>64</v>
      </c>
      <c r="B67" s="13">
        <f>SUM(D67:M67)</f>
        <v>21</v>
      </c>
      <c r="C67" s="13"/>
      <c r="D67" s="43"/>
      <c r="E67" s="59"/>
      <c r="F67" s="15"/>
      <c r="G67" s="55"/>
      <c r="H67" s="45"/>
      <c r="I67" s="46"/>
      <c r="J67" s="44"/>
      <c r="K67" s="15"/>
      <c r="L67" s="15">
        <v>21</v>
      </c>
      <c r="M67" s="15"/>
      <c r="N67" s="14" t="s">
        <v>79</v>
      </c>
      <c r="O67" s="14" t="s">
        <v>80</v>
      </c>
      <c r="P67" s="15">
        <v>1956</v>
      </c>
      <c r="Q67" s="12">
        <f>SUM(T67:WO67)</f>
        <v>149</v>
      </c>
      <c r="R67" s="13">
        <f>COUNTIF(T67:WO67,"&gt;0")</f>
        <v>21</v>
      </c>
      <c r="S67" s="10"/>
      <c r="T67" s="10"/>
      <c r="U67" s="10"/>
      <c r="V67" s="10"/>
      <c r="W67" s="10">
        <v>8.5</v>
      </c>
      <c r="X67" s="10"/>
      <c r="Y67" s="10"/>
      <c r="Z67" s="10"/>
      <c r="AA67" s="10"/>
      <c r="AB67" s="10">
        <v>10</v>
      </c>
      <c r="AC67" s="10"/>
      <c r="AD67" s="10"/>
      <c r="AE67" s="10">
        <v>8</v>
      </c>
      <c r="AF67" s="10"/>
      <c r="AG67" s="10"/>
      <c r="AH67" s="10"/>
      <c r="AI67" s="10">
        <v>8.4</v>
      </c>
      <c r="AJ67" s="10"/>
      <c r="AK67" s="10">
        <v>11.8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>
        <v>6</v>
      </c>
      <c r="BE67" s="10">
        <v>5</v>
      </c>
      <c r="BF67" s="10"/>
      <c r="BG67" s="10"/>
      <c r="BH67" s="10">
        <v>5.8</v>
      </c>
      <c r="BI67" s="10">
        <v>1</v>
      </c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>
        <v>8</v>
      </c>
      <c r="BV67" s="10"/>
      <c r="BW67" s="10">
        <v>6.3</v>
      </c>
      <c r="BX67" s="10"/>
      <c r="BY67" s="10"/>
      <c r="BZ67" s="10"/>
      <c r="CA67" s="10"/>
      <c r="CB67" s="10"/>
      <c r="CC67" s="10"/>
      <c r="CD67" s="10"/>
      <c r="CE67" s="10"/>
      <c r="CF67" s="10"/>
      <c r="CG67" s="10">
        <v>7</v>
      </c>
      <c r="CH67" s="10"/>
      <c r="CI67" s="10"/>
      <c r="CJ67" s="10"/>
      <c r="CK67" s="10">
        <v>5.8</v>
      </c>
      <c r="CL67" s="10"/>
      <c r="CM67" s="10"/>
      <c r="CN67" s="10"/>
      <c r="CO67" s="10"/>
      <c r="CP67" s="10"/>
      <c r="CQ67" s="10"/>
      <c r="CR67" s="10">
        <v>6.9</v>
      </c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>
        <v>6</v>
      </c>
      <c r="DG67" s="10"/>
      <c r="DH67" s="10">
        <v>6</v>
      </c>
      <c r="DI67" s="10"/>
      <c r="DJ67" s="10">
        <v>7</v>
      </c>
      <c r="DK67" s="10"/>
      <c r="DL67" s="10"/>
      <c r="DM67" s="10"/>
      <c r="DN67" s="10"/>
      <c r="DO67" s="10"/>
      <c r="DP67" s="10"/>
      <c r="DQ67" s="10"/>
      <c r="DR67" s="10">
        <v>10</v>
      </c>
      <c r="DS67" s="10"/>
      <c r="DT67" s="10"/>
      <c r="DU67" s="10"/>
      <c r="DV67" s="10"/>
      <c r="DW67" s="10"/>
      <c r="DX67" s="10"/>
      <c r="DY67" s="10"/>
      <c r="DZ67" s="10">
        <v>8</v>
      </c>
      <c r="EA67" s="10"/>
      <c r="EB67" s="10"/>
      <c r="EC67" s="10"/>
      <c r="ED67" s="10"/>
      <c r="EE67" s="10"/>
      <c r="EF67" s="10">
        <v>6</v>
      </c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>
        <v>7.5</v>
      </c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3"/>
      <c r="LD67" s="10"/>
      <c r="LE67" s="10"/>
      <c r="LF67" s="13"/>
      <c r="LG67" s="10"/>
      <c r="LH67" s="10"/>
      <c r="LI67" s="13"/>
      <c r="LJ67" s="10"/>
      <c r="LK67" s="13"/>
      <c r="LL67" s="13"/>
      <c r="LM67" s="13"/>
      <c r="LN67" s="13"/>
      <c r="LO67" s="13"/>
      <c r="LP67" s="13"/>
      <c r="LQ67" s="13"/>
      <c r="LR67" s="10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0"/>
      <c r="NU67" s="10"/>
      <c r="NV67" s="13"/>
      <c r="NW67" s="10"/>
    </row>
    <row r="68" spans="1:387" x14ac:dyDescent="0.25">
      <c r="A68" s="7">
        <f t="shared" si="0"/>
        <v>65</v>
      </c>
      <c r="B68" s="13">
        <f>SUM(D68:M68)</f>
        <v>18</v>
      </c>
      <c r="C68" s="13"/>
      <c r="D68" s="43"/>
      <c r="E68" s="59"/>
      <c r="F68" s="15"/>
      <c r="G68" s="55"/>
      <c r="H68" s="45"/>
      <c r="I68" s="46">
        <v>1</v>
      </c>
      <c r="J68" s="44"/>
      <c r="K68" s="15"/>
      <c r="L68" s="15">
        <v>17</v>
      </c>
      <c r="M68" s="15"/>
      <c r="N68" s="14" t="s">
        <v>349</v>
      </c>
      <c r="O68" s="14" t="s">
        <v>350</v>
      </c>
      <c r="P68" s="15">
        <v>1970</v>
      </c>
      <c r="Q68" s="12">
        <f>SUM(T68:WO68)</f>
        <v>146.89999999999998</v>
      </c>
      <c r="R68" s="13">
        <f>COUNTIF(T68:WO68,"&gt;0")</f>
        <v>18</v>
      </c>
      <c r="S68" s="10"/>
      <c r="T68" s="10"/>
      <c r="U68" s="10">
        <v>9.5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>
        <v>9.6</v>
      </c>
      <c r="AI68" s="10"/>
      <c r="AJ68" s="16">
        <v>21.1</v>
      </c>
      <c r="AK68" s="10">
        <v>11.8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v>5</v>
      </c>
      <c r="AV68" s="10"/>
      <c r="AW68" s="10"/>
      <c r="AX68" s="10">
        <v>10</v>
      </c>
      <c r="AY68" s="10"/>
      <c r="AZ68" s="10"/>
      <c r="BA68" s="10"/>
      <c r="BB68" s="10"/>
      <c r="BC68" s="10"/>
      <c r="BD68" s="10"/>
      <c r="BE68" s="10">
        <v>5</v>
      </c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>
        <v>6.3</v>
      </c>
      <c r="BX68" s="10"/>
      <c r="BY68" s="10"/>
      <c r="BZ68" s="10"/>
      <c r="CA68" s="10"/>
      <c r="CB68" s="10"/>
      <c r="CC68" s="10">
        <v>8.6999999999999993</v>
      </c>
      <c r="CD68" s="10"/>
      <c r="CE68" s="10"/>
      <c r="CF68" s="10"/>
      <c r="CG68" s="10">
        <v>7</v>
      </c>
      <c r="CH68" s="10"/>
      <c r="CI68" s="10"/>
      <c r="CJ68" s="10"/>
      <c r="CK68" s="10"/>
      <c r="CL68" s="10"/>
      <c r="CM68" s="10"/>
      <c r="CN68" s="10">
        <v>7.6</v>
      </c>
      <c r="CO68" s="10"/>
      <c r="CP68" s="10">
        <v>5.6</v>
      </c>
      <c r="CQ68" s="10"/>
      <c r="CR68" s="10">
        <v>6.9</v>
      </c>
      <c r="CS68" s="10"/>
      <c r="CT68" s="10"/>
      <c r="CU68" s="10"/>
      <c r="CV68" s="10"/>
      <c r="CW68" s="10"/>
      <c r="CX68" s="10">
        <v>5.3</v>
      </c>
      <c r="CY68" s="10"/>
      <c r="CZ68" s="10"/>
      <c r="DA68" s="10"/>
      <c r="DB68" s="10"/>
      <c r="DC68" s="10"/>
      <c r="DD68" s="10"/>
      <c r="DE68" s="10"/>
      <c r="DF68" s="10">
        <v>6</v>
      </c>
      <c r="DG68" s="10"/>
      <c r="DH68" s="10">
        <v>6</v>
      </c>
      <c r="DI68" s="10"/>
      <c r="DJ68" s="10"/>
      <c r="DK68" s="10">
        <v>9.1999999999999993</v>
      </c>
      <c r="DL68" s="10"/>
      <c r="DM68" s="10"/>
      <c r="DN68" s="10"/>
      <c r="DO68" s="10">
        <v>6.3</v>
      </c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3"/>
      <c r="JM68" s="10"/>
      <c r="JN68" s="13"/>
      <c r="JO68" s="10"/>
      <c r="JP68" s="13"/>
      <c r="JQ68" s="10"/>
      <c r="JR68" s="13"/>
      <c r="JS68" s="13"/>
      <c r="JT68" s="13"/>
      <c r="JU68" s="10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0"/>
      <c r="KO68" s="13"/>
      <c r="KP68" s="10"/>
      <c r="KQ68" s="13"/>
      <c r="KR68" s="10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  <c r="MY68" s="13"/>
      <c r="MZ68" s="13"/>
      <c r="NA68" s="13"/>
      <c r="NB68" s="13"/>
      <c r="NC68" s="13"/>
      <c r="ND68" s="13"/>
      <c r="NE68" s="13"/>
      <c r="NF68" s="13"/>
      <c r="NG68" s="13"/>
      <c r="NH68" s="13"/>
      <c r="NI68" s="13"/>
      <c r="NJ68" s="13"/>
      <c r="NK68" s="13"/>
      <c r="NL68" s="13"/>
      <c r="NM68" s="13"/>
      <c r="NN68" s="13"/>
      <c r="NO68" s="13"/>
      <c r="NP68" s="13"/>
      <c r="NQ68" s="13"/>
      <c r="NR68" s="13"/>
      <c r="NS68" s="13"/>
      <c r="NT68" s="10"/>
      <c r="NU68" s="10"/>
      <c r="NV68" s="13"/>
      <c r="NW68" s="10"/>
    </row>
    <row r="69" spans="1:387" x14ac:dyDescent="0.25">
      <c r="A69" s="7">
        <f t="shared" ref="A69:A132" si="1">A68+1</f>
        <v>66</v>
      </c>
      <c r="B69" s="13">
        <f>SUM(D69:M69)</f>
        <v>18</v>
      </c>
      <c r="C69" s="13"/>
      <c r="D69" s="43"/>
      <c r="E69" s="59"/>
      <c r="F69" s="15"/>
      <c r="G69" s="55"/>
      <c r="H69" s="45"/>
      <c r="I69" s="46"/>
      <c r="J69" s="44"/>
      <c r="K69" s="15">
        <v>3</v>
      </c>
      <c r="L69" s="15">
        <v>14</v>
      </c>
      <c r="M69" s="15">
        <v>1</v>
      </c>
      <c r="N69" s="14" t="s">
        <v>180</v>
      </c>
      <c r="O69" s="14" t="s">
        <v>82</v>
      </c>
      <c r="P69" s="15">
        <v>1955</v>
      </c>
      <c r="Q69" s="12">
        <f>SUM(T69:WO69)</f>
        <v>144.5</v>
      </c>
      <c r="R69" s="13">
        <f>COUNTIF(T69:WO69,"&gt;0")</f>
        <v>18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>
        <v>9.6</v>
      </c>
      <c r="AI69" s="10">
        <v>8.4</v>
      </c>
      <c r="AJ69" s="10"/>
      <c r="AK69" s="10">
        <v>11.8</v>
      </c>
      <c r="AL69" s="10"/>
      <c r="AM69" s="10"/>
      <c r="AN69" s="10"/>
      <c r="AO69" s="10"/>
      <c r="AP69" s="10">
        <v>5</v>
      </c>
      <c r="AQ69" s="10"/>
      <c r="AR69" s="10"/>
      <c r="AS69" s="10"/>
      <c r="AT69" s="10"/>
      <c r="AU69" s="10">
        <v>5</v>
      </c>
      <c r="AV69" s="10"/>
      <c r="AW69" s="10"/>
      <c r="AX69" s="10"/>
      <c r="AY69" s="10"/>
      <c r="AZ69" s="10">
        <v>12.3</v>
      </c>
      <c r="BA69" s="10"/>
      <c r="BB69" s="10">
        <v>6</v>
      </c>
      <c r="BC69" s="10"/>
      <c r="BD69" s="10"/>
      <c r="BE69" s="10">
        <v>5</v>
      </c>
      <c r="BF69" s="10"/>
      <c r="BG69" s="10"/>
      <c r="BH69" s="10">
        <v>5.8</v>
      </c>
      <c r="BI69" s="10"/>
      <c r="BJ69" s="10"/>
      <c r="BK69" s="10">
        <v>8.6</v>
      </c>
      <c r="BL69" s="10"/>
      <c r="BM69" s="10">
        <v>7.7</v>
      </c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>
        <v>9.1999999999999993</v>
      </c>
      <c r="EP69" s="10"/>
      <c r="EQ69" s="10"/>
      <c r="ER69" s="10"/>
      <c r="ES69" s="10"/>
      <c r="ET69" s="10">
        <v>14.3</v>
      </c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>
        <v>8.5</v>
      </c>
      <c r="FJ69" s="10"/>
      <c r="FK69" s="10"/>
      <c r="FL69" s="10">
        <v>4.8</v>
      </c>
      <c r="FM69" s="17"/>
      <c r="FN69" s="10"/>
      <c r="FO69" s="17"/>
      <c r="FP69" s="10"/>
      <c r="FQ69" s="10">
        <v>12.5</v>
      </c>
      <c r="FR69" s="17"/>
      <c r="FS69" s="17"/>
      <c r="FT69" s="10">
        <v>4</v>
      </c>
      <c r="FU69" s="13"/>
      <c r="FV69" s="13"/>
      <c r="FW69" s="13"/>
      <c r="FX69" s="13"/>
      <c r="FY69" s="13"/>
      <c r="FZ69" s="10">
        <v>6</v>
      </c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13"/>
      <c r="NN69" s="13"/>
      <c r="NO69" s="13"/>
      <c r="NP69" s="13"/>
      <c r="NQ69" s="13"/>
      <c r="NR69" s="13"/>
      <c r="NS69" s="13"/>
      <c r="NT69" s="15"/>
      <c r="NU69" s="15"/>
      <c r="NV69" s="13"/>
      <c r="NW69" s="15"/>
    </row>
    <row r="70" spans="1:387" x14ac:dyDescent="0.25">
      <c r="A70" s="7">
        <f t="shared" si="1"/>
        <v>67</v>
      </c>
      <c r="B70" s="13">
        <f>SUM(D70:M70)</f>
        <v>16</v>
      </c>
      <c r="C70" s="13"/>
      <c r="D70" s="43"/>
      <c r="E70" s="59"/>
      <c r="F70" s="15"/>
      <c r="G70" s="55"/>
      <c r="H70" s="45"/>
      <c r="I70" s="46"/>
      <c r="J70" s="44"/>
      <c r="K70" s="15">
        <v>1</v>
      </c>
      <c r="L70" s="15">
        <v>15</v>
      </c>
      <c r="M70" s="15"/>
      <c r="N70" s="14" t="s">
        <v>241</v>
      </c>
      <c r="O70" s="14" t="s">
        <v>242</v>
      </c>
      <c r="P70" s="15">
        <v>1991</v>
      </c>
      <c r="Q70" s="12">
        <f>SUM(T70:WO70)</f>
        <v>141</v>
      </c>
      <c r="R70" s="13">
        <f>COUNTIF(T70:WO70,"&gt;0")</f>
        <v>16</v>
      </c>
      <c r="S70" s="10"/>
      <c r="T70" s="10"/>
      <c r="U70" s="10">
        <v>9.5</v>
      </c>
      <c r="V70" s="10"/>
      <c r="W70" s="10"/>
      <c r="X70" s="10"/>
      <c r="Y70" s="10"/>
      <c r="Z70" s="10"/>
      <c r="AA70" s="10">
        <v>11.5</v>
      </c>
      <c r="AB70" s="10"/>
      <c r="AC70" s="10"/>
      <c r="AD70" s="10"/>
      <c r="AE70" s="10"/>
      <c r="AF70" s="10"/>
      <c r="AG70" s="10"/>
      <c r="AH70" s="10">
        <v>9.6</v>
      </c>
      <c r="AI70" s="10"/>
      <c r="AJ70" s="10"/>
      <c r="AK70" s="10">
        <v>11.8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5</v>
      </c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>
        <v>5.8</v>
      </c>
      <c r="BI70" s="10">
        <v>1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>
        <v>6.3</v>
      </c>
      <c r="BX70" s="10"/>
      <c r="BY70" s="10"/>
      <c r="BZ70" s="10"/>
      <c r="CA70" s="10"/>
      <c r="CB70" s="10"/>
      <c r="CC70" s="10">
        <v>8.6999999999999993</v>
      </c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>
        <v>6.3</v>
      </c>
      <c r="DP70" s="10"/>
      <c r="DQ70" s="10"/>
      <c r="DR70" s="10">
        <v>10</v>
      </c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>
        <v>10</v>
      </c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>
        <v>12</v>
      </c>
      <c r="FP70" s="10"/>
      <c r="FQ70" s="10">
        <v>12.5</v>
      </c>
      <c r="FR70" s="10"/>
      <c r="FS70" s="10"/>
      <c r="FT70" s="10"/>
      <c r="FU70" s="10"/>
      <c r="FV70" s="10">
        <v>15</v>
      </c>
      <c r="FW70" s="10"/>
      <c r="FX70" s="10"/>
      <c r="FY70" s="10"/>
      <c r="FZ70" s="10">
        <v>6</v>
      </c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3"/>
      <c r="HK70" s="10"/>
      <c r="HL70" s="13"/>
      <c r="HM70" s="13"/>
      <c r="HN70" s="13"/>
      <c r="HO70" s="13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3"/>
      <c r="MO70" s="13"/>
      <c r="MP70" s="13"/>
      <c r="MQ70" s="13"/>
      <c r="MR70" s="13"/>
      <c r="MS70" s="13"/>
      <c r="MT70" s="13"/>
      <c r="MU70" s="13"/>
      <c r="MV70" s="13"/>
      <c r="MW70" s="13"/>
      <c r="MX70" s="13"/>
      <c r="MY70" s="13"/>
      <c r="MZ70" s="13"/>
      <c r="NA70" s="13"/>
      <c r="NB70" s="13"/>
      <c r="NC70" s="13"/>
      <c r="ND70" s="13"/>
      <c r="NE70" s="13"/>
      <c r="NF70" s="13"/>
      <c r="NG70" s="13"/>
      <c r="NH70" s="13"/>
      <c r="NI70" s="13"/>
      <c r="NJ70" s="13"/>
      <c r="NK70" s="13"/>
      <c r="NL70" s="13"/>
      <c r="NM70" s="13"/>
      <c r="NN70" s="13"/>
      <c r="NO70" s="13"/>
      <c r="NP70" s="13"/>
      <c r="NQ70" s="13"/>
      <c r="NR70" s="13"/>
      <c r="NS70" s="13"/>
      <c r="NT70" s="10"/>
      <c r="NU70" s="10"/>
      <c r="NV70" s="13"/>
      <c r="NW70" s="10"/>
    </row>
    <row r="71" spans="1:387" x14ac:dyDescent="0.25">
      <c r="A71" s="7">
        <f t="shared" si="1"/>
        <v>68</v>
      </c>
      <c r="B71" s="13">
        <f>SUM(D71:M71)</f>
        <v>15</v>
      </c>
      <c r="C71" s="13"/>
      <c r="D71" s="43"/>
      <c r="E71" s="59"/>
      <c r="F71" s="15"/>
      <c r="G71" s="55"/>
      <c r="H71" s="45"/>
      <c r="I71" s="46">
        <v>1</v>
      </c>
      <c r="J71" s="44"/>
      <c r="K71" s="15">
        <v>1</v>
      </c>
      <c r="L71" s="15">
        <v>13</v>
      </c>
      <c r="M71" s="15"/>
      <c r="N71" s="14" t="s">
        <v>133</v>
      </c>
      <c r="O71" s="14" t="s">
        <v>134</v>
      </c>
      <c r="P71" s="15">
        <v>1964</v>
      </c>
      <c r="Q71" s="12">
        <f>SUM(T71:WO71)</f>
        <v>139.6</v>
      </c>
      <c r="R71" s="13">
        <f>COUNTIF(T71:WO71,"&gt;0")</f>
        <v>15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>
        <v>11.8</v>
      </c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>
        <v>8.6</v>
      </c>
      <c r="BL71" s="10"/>
      <c r="BM71" s="10">
        <v>7.7</v>
      </c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>
        <v>6.5</v>
      </c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>
        <v>5.6</v>
      </c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>
        <v>6</v>
      </c>
      <c r="DG71" s="10"/>
      <c r="DH71" s="10">
        <v>6</v>
      </c>
      <c r="DI71" s="10"/>
      <c r="DJ71" s="10"/>
      <c r="DK71" s="10"/>
      <c r="DL71" s="10"/>
      <c r="DM71" s="10"/>
      <c r="DN71" s="10"/>
      <c r="DO71" s="10">
        <v>6.3</v>
      </c>
      <c r="DP71" s="10"/>
      <c r="DQ71" s="10"/>
      <c r="DR71" s="10"/>
      <c r="DS71" s="10"/>
      <c r="DT71" s="10"/>
      <c r="DU71" s="10">
        <v>6</v>
      </c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>
        <v>9.1999999999999993</v>
      </c>
      <c r="EP71" s="10"/>
      <c r="EQ71" s="10"/>
      <c r="ER71" s="10"/>
      <c r="ES71" s="10"/>
      <c r="ET71" s="10">
        <v>14.3</v>
      </c>
      <c r="EU71" s="10"/>
      <c r="EV71" s="10"/>
      <c r="EW71" s="16">
        <v>21.1</v>
      </c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>
        <v>12</v>
      </c>
      <c r="FP71" s="10"/>
      <c r="FQ71" s="10">
        <v>12.5</v>
      </c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>
        <v>6</v>
      </c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3"/>
      <c r="NF71" s="13"/>
      <c r="NG71" s="13"/>
      <c r="NH71" s="13"/>
      <c r="NI71" s="13"/>
      <c r="NJ71" s="13"/>
      <c r="NK71" s="13"/>
      <c r="NL71" s="13"/>
      <c r="NM71" s="13"/>
      <c r="NN71" s="13"/>
      <c r="NO71" s="13"/>
      <c r="NP71" s="13"/>
      <c r="NQ71" s="13"/>
      <c r="NR71" s="13"/>
      <c r="NS71" s="13"/>
      <c r="NT71" s="10"/>
      <c r="NU71" s="10"/>
      <c r="NV71" s="13"/>
      <c r="NW71" s="10"/>
    </row>
    <row r="72" spans="1:387" x14ac:dyDescent="0.25">
      <c r="A72" s="7">
        <f t="shared" si="1"/>
        <v>69</v>
      </c>
      <c r="B72" s="13">
        <f>SUM(D72:M72)</f>
        <v>11</v>
      </c>
      <c r="C72" s="13"/>
      <c r="D72" s="43"/>
      <c r="E72" s="59"/>
      <c r="F72" s="15"/>
      <c r="G72" s="55"/>
      <c r="H72" s="45"/>
      <c r="I72" s="46">
        <v>3</v>
      </c>
      <c r="J72" s="44"/>
      <c r="K72" s="15"/>
      <c r="L72" s="15">
        <v>8</v>
      </c>
      <c r="M72" s="15"/>
      <c r="N72" s="14" t="s">
        <v>35</v>
      </c>
      <c r="O72" s="14" t="s">
        <v>197</v>
      </c>
      <c r="P72" s="15">
        <v>1981</v>
      </c>
      <c r="Q72" s="12">
        <f>SUM(T72:WO72)</f>
        <v>138.79999999999998</v>
      </c>
      <c r="R72" s="13">
        <f>COUNTIF(T72:WO72,"&gt;0")</f>
        <v>11</v>
      </c>
      <c r="S72" s="10"/>
      <c r="T72" s="10"/>
      <c r="U72" s="10"/>
      <c r="V72" s="10"/>
      <c r="W72" s="10"/>
      <c r="X72" s="10"/>
      <c r="Y72" s="10"/>
      <c r="Z72" s="10"/>
      <c r="AA72" s="10">
        <v>11.5</v>
      </c>
      <c r="AB72" s="10"/>
      <c r="AC72" s="10"/>
      <c r="AD72" s="10"/>
      <c r="AE72" s="10"/>
      <c r="AF72" s="10"/>
      <c r="AG72" s="10"/>
      <c r="AH72" s="10">
        <v>9.6</v>
      </c>
      <c r="AI72" s="10"/>
      <c r="AJ72" s="16">
        <v>21.1</v>
      </c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>
        <v>5.8</v>
      </c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>
        <v>7</v>
      </c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>
        <v>6</v>
      </c>
      <c r="DG72" s="10"/>
      <c r="DH72" s="10"/>
      <c r="DI72" s="10"/>
      <c r="DJ72" s="10"/>
      <c r="DK72" s="10"/>
      <c r="DL72" s="10"/>
      <c r="DM72" s="10"/>
      <c r="DN72" s="10"/>
      <c r="DO72" s="10">
        <v>6.3</v>
      </c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>
        <v>14.3</v>
      </c>
      <c r="EU72" s="10"/>
      <c r="EV72" s="10"/>
      <c r="EW72" s="16">
        <v>21.1</v>
      </c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3"/>
      <c r="GA72" s="13"/>
      <c r="GB72" s="16">
        <v>21.1</v>
      </c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0">
        <v>15</v>
      </c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3"/>
      <c r="LV72" s="13"/>
      <c r="LW72" s="10"/>
      <c r="LX72" s="10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  <c r="MY72" s="13"/>
      <c r="MZ72" s="13"/>
      <c r="NA72" s="13"/>
      <c r="NB72" s="13"/>
      <c r="NC72" s="13"/>
      <c r="ND72" s="13"/>
      <c r="NE72" s="13"/>
      <c r="NF72" s="13"/>
      <c r="NG72" s="13"/>
      <c r="NH72" s="13"/>
      <c r="NI72" s="13"/>
      <c r="NJ72" s="13"/>
      <c r="NK72" s="13"/>
      <c r="NL72" s="13"/>
      <c r="NM72" s="13"/>
      <c r="NN72" s="13"/>
      <c r="NO72" s="13"/>
      <c r="NP72" s="13"/>
      <c r="NQ72" s="13"/>
      <c r="NR72" s="13"/>
      <c r="NS72" s="13"/>
      <c r="NT72" s="10"/>
      <c r="NU72" s="10"/>
      <c r="NV72" s="13"/>
      <c r="NW72" s="10"/>
    </row>
    <row r="73" spans="1:387" x14ac:dyDescent="0.25">
      <c r="A73" s="7">
        <f t="shared" si="1"/>
        <v>70</v>
      </c>
      <c r="B73" s="13">
        <f>SUM(D73:M73)</f>
        <v>20</v>
      </c>
      <c r="C73" s="13"/>
      <c r="D73" s="43"/>
      <c r="E73" s="59"/>
      <c r="F73" s="15"/>
      <c r="G73" s="55"/>
      <c r="H73" s="45"/>
      <c r="I73" s="46">
        <v>1</v>
      </c>
      <c r="J73" s="44"/>
      <c r="K73" s="15"/>
      <c r="L73" s="15">
        <v>17</v>
      </c>
      <c r="M73" s="15">
        <v>2</v>
      </c>
      <c r="N73" s="14" t="s">
        <v>316</v>
      </c>
      <c r="O73" s="14" t="s">
        <v>317</v>
      </c>
      <c r="P73" s="15">
        <v>1964</v>
      </c>
      <c r="Q73" s="12">
        <f>SUM(T73:WO73)</f>
        <v>137.89999999999998</v>
      </c>
      <c r="R73" s="13">
        <f>COUNTIF(T73:WO73,"&gt;0")</f>
        <v>20</v>
      </c>
      <c r="S73" s="10"/>
      <c r="T73" s="10"/>
      <c r="U73" s="10">
        <v>9.5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6">
        <v>21.1</v>
      </c>
      <c r="AK73" s="10">
        <v>11.8</v>
      </c>
      <c r="AL73" s="10"/>
      <c r="AM73" s="10"/>
      <c r="AN73" s="10"/>
      <c r="AO73" s="10"/>
      <c r="AP73" s="10">
        <v>3</v>
      </c>
      <c r="AQ73" s="10"/>
      <c r="AR73" s="10"/>
      <c r="AS73" s="10"/>
      <c r="AT73" s="10"/>
      <c r="AU73" s="10"/>
      <c r="AV73" s="10"/>
      <c r="AW73" s="10">
        <v>2.5</v>
      </c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>
        <v>5.8</v>
      </c>
      <c r="BI73" s="10">
        <v>1</v>
      </c>
      <c r="BJ73" s="10"/>
      <c r="BK73" s="10"/>
      <c r="BL73" s="10"/>
      <c r="BM73" s="10">
        <v>7.7</v>
      </c>
      <c r="BN73" s="10"/>
      <c r="BO73" s="10"/>
      <c r="BP73" s="10"/>
      <c r="BQ73" s="10"/>
      <c r="BR73" s="10"/>
      <c r="BS73" s="10"/>
      <c r="BT73" s="10"/>
      <c r="BU73" s="10"/>
      <c r="BV73" s="10"/>
      <c r="BW73" s="10">
        <v>6.3</v>
      </c>
      <c r="BX73" s="10"/>
      <c r="BY73" s="10"/>
      <c r="BZ73" s="10"/>
      <c r="CA73" s="10"/>
      <c r="CB73" s="10"/>
      <c r="CC73" s="10"/>
      <c r="CD73" s="10"/>
      <c r="CE73" s="10"/>
      <c r="CF73" s="10"/>
      <c r="CG73" s="10">
        <v>7</v>
      </c>
      <c r="CH73" s="10"/>
      <c r="CI73" s="10"/>
      <c r="CJ73" s="10"/>
      <c r="CK73" s="10"/>
      <c r="CL73" s="10">
        <v>5</v>
      </c>
      <c r="CM73" s="10"/>
      <c r="CN73" s="10"/>
      <c r="CO73" s="10"/>
      <c r="CP73" s="10">
        <v>5.6</v>
      </c>
      <c r="CQ73" s="10" t="s">
        <v>37</v>
      </c>
      <c r="CR73" s="10">
        <v>6.9</v>
      </c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>
        <v>5</v>
      </c>
      <c r="DE73" s="10"/>
      <c r="DF73" s="10">
        <v>6</v>
      </c>
      <c r="DG73" s="10"/>
      <c r="DH73" s="10">
        <v>6</v>
      </c>
      <c r="DI73" s="10"/>
      <c r="DJ73" s="10"/>
      <c r="DK73" s="10"/>
      <c r="DL73" s="10"/>
      <c r="DM73" s="10"/>
      <c r="DN73" s="10"/>
      <c r="DO73" s="10">
        <v>6.3</v>
      </c>
      <c r="DP73" s="10"/>
      <c r="DQ73" s="10"/>
      <c r="DR73" s="10">
        <v>10</v>
      </c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>
        <v>6.2</v>
      </c>
      <c r="EF73" s="10"/>
      <c r="EG73" s="10"/>
      <c r="EH73" s="10"/>
      <c r="EI73" s="10"/>
      <c r="EJ73" s="10"/>
      <c r="EK73" s="10">
        <v>5.2</v>
      </c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3"/>
      <c r="HQ73" s="13"/>
      <c r="HR73" s="13"/>
      <c r="HS73" s="13"/>
      <c r="HT73" s="13"/>
      <c r="HU73" s="13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3"/>
      <c r="LV73" s="13"/>
      <c r="LW73" s="10"/>
      <c r="LX73" s="10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0"/>
      <c r="NU73" s="10"/>
      <c r="NV73" s="13"/>
      <c r="NW73" s="10"/>
    </row>
    <row r="74" spans="1:387" x14ac:dyDescent="0.25">
      <c r="A74" s="7">
        <f t="shared" si="1"/>
        <v>71</v>
      </c>
      <c r="B74" s="13">
        <f>SUM(D74:M74)</f>
        <v>13</v>
      </c>
      <c r="C74" s="13"/>
      <c r="D74" s="43"/>
      <c r="E74" s="59"/>
      <c r="F74" s="15"/>
      <c r="G74" s="55"/>
      <c r="H74" s="45"/>
      <c r="I74" s="46">
        <v>2</v>
      </c>
      <c r="J74" s="44"/>
      <c r="K74" s="15"/>
      <c r="L74" s="15">
        <v>9</v>
      </c>
      <c r="M74" s="15">
        <v>2</v>
      </c>
      <c r="N74" s="14" t="s">
        <v>198</v>
      </c>
      <c r="O74" s="14" t="s">
        <v>139</v>
      </c>
      <c r="P74" s="15">
        <v>1972</v>
      </c>
      <c r="Q74" s="12">
        <f>SUM(T74:WO74)</f>
        <v>130.30000000000001</v>
      </c>
      <c r="R74" s="13">
        <f>COUNTIF(T74:WO74,"&gt;0")</f>
        <v>13</v>
      </c>
      <c r="S74" s="10"/>
      <c r="T74" s="10"/>
      <c r="U74" s="10">
        <v>9.5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6">
        <v>21.1</v>
      </c>
      <c r="AK74" s="10">
        <v>11.8</v>
      </c>
      <c r="AL74" s="10"/>
      <c r="AM74" s="10"/>
      <c r="AN74" s="10"/>
      <c r="AO74" s="10"/>
      <c r="AP74" s="10">
        <v>5</v>
      </c>
      <c r="AQ74" s="10"/>
      <c r="AR74" s="10"/>
      <c r="AS74" s="10"/>
      <c r="AT74" s="10"/>
      <c r="AU74" s="10">
        <v>5</v>
      </c>
      <c r="AV74" s="10"/>
      <c r="AW74" s="10">
        <v>2.5</v>
      </c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>
        <v>5.6</v>
      </c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>
        <v>5.2</v>
      </c>
      <c r="EL74" s="10"/>
      <c r="EM74" s="10">
        <v>10</v>
      </c>
      <c r="EN74" s="10"/>
      <c r="EO74" s="10">
        <v>9.1999999999999993</v>
      </c>
      <c r="EP74" s="10"/>
      <c r="EQ74" s="10"/>
      <c r="ER74" s="10"/>
      <c r="ES74" s="10"/>
      <c r="ET74" s="10">
        <v>14.3</v>
      </c>
      <c r="EU74" s="10"/>
      <c r="EV74" s="10"/>
      <c r="EW74" s="16">
        <v>21.1</v>
      </c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>
        <v>10</v>
      </c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3"/>
      <c r="MZ74" s="10"/>
      <c r="NA74" s="13"/>
      <c r="NB74" s="10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0"/>
      <c r="NU74" s="10"/>
      <c r="NV74" s="13"/>
      <c r="NW74" s="10"/>
    </row>
    <row r="75" spans="1:387" x14ac:dyDescent="0.25">
      <c r="A75" s="7">
        <f t="shared" si="1"/>
        <v>72</v>
      </c>
      <c r="B75" s="13">
        <f>SUM(D75:M75)</f>
        <v>15</v>
      </c>
      <c r="C75" s="13"/>
      <c r="D75" s="43"/>
      <c r="E75" s="59"/>
      <c r="F75" s="15"/>
      <c r="G75" s="55"/>
      <c r="H75" s="45">
        <v>1</v>
      </c>
      <c r="I75" s="46">
        <v>1</v>
      </c>
      <c r="J75" s="44"/>
      <c r="K75" s="15"/>
      <c r="L75" s="15">
        <v>13</v>
      </c>
      <c r="M75" s="15"/>
      <c r="N75" s="14" t="s">
        <v>67</v>
      </c>
      <c r="O75" s="14" t="s">
        <v>36</v>
      </c>
      <c r="P75" s="15">
        <v>1973</v>
      </c>
      <c r="Q75" s="12">
        <f>SUM(T75:WO75)</f>
        <v>129.80000000000001</v>
      </c>
      <c r="R75" s="13">
        <f>COUNTIF(T75:WO75,"&gt;0")</f>
        <v>15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>
        <v>9.6</v>
      </c>
      <c r="AI75" s="10"/>
      <c r="AJ75" s="10"/>
      <c r="AK75" s="10">
        <v>11.8</v>
      </c>
      <c r="AL75" s="10"/>
      <c r="AM75" s="10"/>
      <c r="AN75" s="10"/>
      <c r="AO75" s="10"/>
      <c r="AP75" s="10"/>
      <c r="AQ75" s="16">
        <v>21.1</v>
      </c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>
        <v>5.8</v>
      </c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>
        <v>6.3</v>
      </c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>
        <v>5.6</v>
      </c>
      <c r="CQ75" s="10"/>
      <c r="CR75" s="10"/>
      <c r="CS75" s="10"/>
      <c r="CT75" s="10"/>
      <c r="CU75" s="10"/>
      <c r="CV75" s="10"/>
      <c r="CW75" s="10"/>
      <c r="CX75" s="10">
        <v>5.3</v>
      </c>
      <c r="CY75" s="10"/>
      <c r="CZ75" s="10"/>
      <c r="DA75" s="10"/>
      <c r="DB75" s="10"/>
      <c r="DC75" s="10"/>
      <c r="DD75" s="10"/>
      <c r="DE75" s="10"/>
      <c r="DF75" s="10">
        <v>6</v>
      </c>
      <c r="DG75" s="10">
        <v>9.1999999999999993</v>
      </c>
      <c r="DH75" s="10"/>
      <c r="DI75" s="10"/>
      <c r="DJ75" s="10"/>
      <c r="DK75" s="10"/>
      <c r="DL75" s="10"/>
      <c r="DM75" s="10">
        <v>6</v>
      </c>
      <c r="DN75" s="10"/>
      <c r="DO75" s="10">
        <v>6.3</v>
      </c>
      <c r="DP75" s="10"/>
      <c r="DQ75" s="10">
        <v>15.5</v>
      </c>
      <c r="DR75" s="10"/>
      <c r="DS75" s="10"/>
      <c r="DT75" s="10"/>
      <c r="DU75" s="10"/>
      <c r="DV75" s="10"/>
      <c r="DW75" s="10"/>
      <c r="DX75" s="10"/>
      <c r="DY75" s="10">
        <v>6</v>
      </c>
      <c r="DZ75" s="10"/>
      <c r="EA75" s="10"/>
      <c r="EB75" s="10"/>
      <c r="EC75" s="10"/>
      <c r="ED75" s="10"/>
      <c r="EE75" s="10"/>
      <c r="EF75" s="10"/>
      <c r="EG75" s="10"/>
      <c r="EH75" s="10"/>
      <c r="EI75" s="10">
        <v>5</v>
      </c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63">
        <v>10.3</v>
      </c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3"/>
      <c r="LD75" s="10"/>
      <c r="LE75" s="10"/>
      <c r="LF75" s="13"/>
      <c r="LG75" s="10"/>
      <c r="LH75" s="10"/>
      <c r="LI75" s="13"/>
      <c r="LJ75" s="10"/>
      <c r="LK75" s="13"/>
      <c r="LL75" s="13"/>
      <c r="LM75" s="13"/>
      <c r="LN75" s="13"/>
      <c r="LO75" s="13"/>
      <c r="LP75" s="13"/>
      <c r="LQ75" s="13"/>
      <c r="LR75" s="10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0"/>
      <c r="NU75" s="10"/>
      <c r="NV75" s="13"/>
      <c r="NW75" s="10"/>
    </row>
    <row r="76" spans="1:387" x14ac:dyDescent="0.25">
      <c r="A76" s="7">
        <f t="shared" si="1"/>
        <v>73</v>
      </c>
      <c r="B76" s="13">
        <f>SUM(D76:M76)</f>
        <v>4</v>
      </c>
      <c r="C76" s="13"/>
      <c r="D76" s="43"/>
      <c r="E76" s="59">
        <v>1</v>
      </c>
      <c r="F76" s="15"/>
      <c r="G76" s="55">
        <v>1</v>
      </c>
      <c r="H76" s="45"/>
      <c r="I76" s="46"/>
      <c r="J76" s="44"/>
      <c r="K76" s="40"/>
      <c r="L76" s="15">
        <v>2</v>
      </c>
      <c r="M76" s="15"/>
      <c r="N76" s="14" t="s">
        <v>382</v>
      </c>
      <c r="O76" s="14" t="s">
        <v>99</v>
      </c>
      <c r="P76" s="15">
        <v>1977</v>
      </c>
      <c r="Q76" s="12">
        <f>SUM(T76:WO76)</f>
        <v>128.19999999999999</v>
      </c>
      <c r="R76" s="13">
        <f>COUNTIF(T76:WO76,"&gt;0")</f>
        <v>4</v>
      </c>
      <c r="S76" s="10"/>
      <c r="T76" s="10"/>
      <c r="U76" s="10"/>
      <c r="V76" s="10"/>
      <c r="W76" s="10"/>
      <c r="X76" s="10"/>
      <c r="Y76" s="10"/>
      <c r="Z76" s="28">
        <v>42.2</v>
      </c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4">
        <v>50</v>
      </c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>
        <v>30</v>
      </c>
      <c r="CV76" s="10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0">
        <v>6</v>
      </c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3"/>
      <c r="FQ76" s="17"/>
      <c r="FR76" s="17"/>
      <c r="FS76" s="17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3"/>
      <c r="HQ76" s="13"/>
      <c r="HR76" s="13"/>
      <c r="HS76" s="13"/>
      <c r="HT76" s="13"/>
      <c r="HU76" s="13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0"/>
      <c r="LE76" s="13"/>
      <c r="LF76" s="13"/>
      <c r="LG76" s="10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0"/>
      <c r="NU76" s="10"/>
      <c r="NV76" s="13"/>
      <c r="NW76" s="10"/>
    </row>
    <row r="77" spans="1:387" x14ac:dyDescent="0.25">
      <c r="A77" s="7">
        <f t="shared" si="1"/>
        <v>74</v>
      </c>
      <c r="B77" s="13">
        <f>SUM(D77:M77)</f>
        <v>13</v>
      </c>
      <c r="C77" s="13"/>
      <c r="D77" s="43"/>
      <c r="E77" s="59"/>
      <c r="F77" s="15"/>
      <c r="G77" s="55"/>
      <c r="H77" s="45"/>
      <c r="I77" s="46">
        <v>1</v>
      </c>
      <c r="J77" s="44"/>
      <c r="K77" s="15">
        <v>1</v>
      </c>
      <c r="L77" s="15">
        <v>11</v>
      </c>
      <c r="M77" s="15"/>
      <c r="N77" s="14" t="s">
        <v>251</v>
      </c>
      <c r="O77" s="14" t="s">
        <v>84</v>
      </c>
      <c r="P77" s="15">
        <v>1986</v>
      </c>
      <c r="Q77" s="12">
        <f>SUM(T77:WO77)</f>
        <v>123.39999999999999</v>
      </c>
      <c r="R77" s="13">
        <f>COUNTIF(T77:WO77,"&gt;0")</f>
        <v>13</v>
      </c>
      <c r="S77" s="10"/>
      <c r="T77" s="10"/>
      <c r="U77" s="10">
        <v>9.5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6">
        <v>21.1</v>
      </c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>
        <v>4</v>
      </c>
      <c r="CN77" s="10"/>
      <c r="CO77" s="10"/>
      <c r="CP77" s="10">
        <v>5.6</v>
      </c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>
        <v>6</v>
      </c>
      <c r="DG77" s="10"/>
      <c r="DH77" s="10"/>
      <c r="DI77" s="10"/>
      <c r="DJ77" s="10"/>
      <c r="DK77" s="10"/>
      <c r="DL77" s="10"/>
      <c r="DM77" s="10"/>
      <c r="DN77" s="10"/>
      <c r="DO77" s="10">
        <v>6.3</v>
      </c>
      <c r="DP77" s="10"/>
      <c r="DQ77" s="10"/>
      <c r="DR77" s="10">
        <v>10</v>
      </c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>
        <v>10</v>
      </c>
      <c r="EN77" s="10"/>
      <c r="EO77" s="10"/>
      <c r="EP77" s="10"/>
      <c r="EQ77" s="10">
        <v>17</v>
      </c>
      <c r="ER77" s="10"/>
      <c r="ES77" s="10"/>
      <c r="ET77" s="10">
        <v>14.3</v>
      </c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>
        <v>9.6</v>
      </c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>
        <v>4</v>
      </c>
      <c r="FT77" s="10">
        <v>6</v>
      </c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3"/>
      <c r="NO77" s="10"/>
      <c r="NP77" s="13"/>
      <c r="NQ77" s="13"/>
      <c r="NR77" s="13"/>
      <c r="NS77" s="13"/>
      <c r="NT77" s="10"/>
      <c r="NU77" s="10"/>
      <c r="NV77" s="13"/>
      <c r="NW77" s="10"/>
    </row>
    <row r="78" spans="1:387" x14ac:dyDescent="0.25">
      <c r="A78" s="7">
        <f t="shared" si="1"/>
        <v>75</v>
      </c>
      <c r="B78" s="13">
        <f>SUM(D78:M78)</f>
        <v>10</v>
      </c>
      <c r="C78" s="13"/>
      <c r="D78" s="43"/>
      <c r="E78" s="59"/>
      <c r="F78" s="15"/>
      <c r="G78" s="55">
        <v>1</v>
      </c>
      <c r="H78" s="45">
        <v>1</v>
      </c>
      <c r="I78" s="46">
        <v>1</v>
      </c>
      <c r="J78" s="44"/>
      <c r="K78" s="15"/>
      <c r="L78" s="15">
        <v>7</v>
      </c>
      <c r="M78" s="15"/>
      <c r="N78" s="14" t="s">
        <v>279</v>
      </c>
      <c r="O78" s="14" t="s">
        <v>280</v>
      </c>
      <c r="P78" s="15">
        <v>1974</v>
      </c>
      <c r="Q78" s="12">
        <f>SUM(T78:WO78)</f>
        <v>120.30000000000001</v>
      </c>
      <c r="R78" s="13">
        <f>COUNTIF(T78:WO78,"&gt;0")</f>
        <v>10</v>
      </c>
      <c r="S78" s="10"/>
      <c r="T78" s="10"/>
      <c r="U78" s="10">
        <v>9.5</v>
      </c>
      <c r="V78" s="10"/>
      <c r="W78" s="10"/>
      <c r="X78" s="10"/>
      <c r="Y78" s="10"/>
      <c r="Z78" s="28">
        <v>42.2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16">
        <v>21.1</v>
      </c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>
        <v>5.3</v>
      </c>
      <c r="CY78" s="10"/>
      <c r="CZ78" s="10"/>
      <c r="DA78" s="10"/>
      <c r="DB78" s="10"/>
      <c r="DC78" s="10"/>
      <c r="DD78" s="10"/>
      <c r="DE78" s="10"/>
      <c r="DF78" s="10">
        <v>6</v>
      </c>
      <c r="DG78" s="10"/>
      <c r="DH78" s="10"/>
      <c r="DI78" s="10"/>
      <c r="DJ78" s="10">
        <v>7</v>
      </c>
      <c r="DK78" s="10"/>
      <c r="DL78" s="10"/>
      <c r="DM78" s="10"/>
      <c r="DN78" s="10"/>
      <c r="DO78" s="10">
        <v>6.3</v>
      </c>
      <c r="DP78" s="10"/>
      <c r="DQ78" s="10"/>
      <c r="DR78" s="10"/>
      <c r="DS78" s="10"/>
      <c r="DT78" s="10"/>
      <c r="DU78" s="10">
        <v>6</v>
      </c>
      <c r="DV78" s="10"/>
      <c r="DW78" s="10"/>
      <c r="DX78" s="10"/>
      <c r="DY78" s="10"/>
      <c r="DZ78" s="10"/>
      <c r="EA78" s="10">
        <v>10</v>
      </c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63">
        <v>6.9</v>
      </c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 t="s">
        <v>37</v>
      </c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 t="s">
        <v>37</v>
      </c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3"/>
      <c r="LD78" s="10"/>
      <c r="LE78" s="10"/>
      <c r="LF78" s="13"/>
      <c r="LG78" s="10"/>
      <c r="LH78" s="10"/>
      <c r="LI78" s="13"/>
      <c r="LJ78" s="10"/>
      <c r="LK78" s="13"/>
      <c r="LL78" s="13"/>
      <c r="LM78" s="10"/>
      <c r="LN78" s="13"/>
      <c r="LO78" s="13"/>
      <c r="LP78" s="13"/>
      <c r="LQ78" s="13"/>
      <c r="LR78" s="10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0"/>
      <c r="NU78" s="10"/>
      <c r="NV78" s="13"/>
      <c r="NW78" s="10"/>
    </row>
    <row r="79" spans="1:387" x14ac:dyDescent="0.25">
      <c r="A79" s="7">
        <f t="shared" si="1"/>
        <v>76</v>
      </c>
      <c r="B79" s="13">
        <f>SUM(D79:M79)</f>
        <v>5</v>
      </c>
      <c r="C79" s="13"/>
      <c r="D79" s="43"/>
      <c r="E79" s="59"/>
      <c r="F79" s="15"/>
      <c r="G79" s="55">
        <v>1</v>
      </c>
      <c r="H79" s="45"/>
      <c r="I79" s="46">
        <v>3</v>
      </c>
      <c r="J79" s="44"/>
      <c r="K79" s="15"/>
      <c r="L79" s="15">
        <v>1</v>
      </c>
      <c r="M79" s="15"/>
      <c r="N79" s="14" t="s">
        <v>63</v>
      </c>
      <c r="O79" s="14" t="s">
        <v>64</v>
      </c>
      <c r="P79" s="15">
        <v>1971</v>
      </c>
      <c r="Q79" s="12">
        <f>SUM(T79:WO79)</f>
        <v>119.80000000000001</v>
      </c>
      <c r="R79" s="13">
        <f>COUNTIF(T79:WO79,"&gt;0")</f>
        <v>5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6">
        <v>21.1</v>
      </c>
      <c r="AK79" s="10"/>
      <c r="AL79" s="10"/>
      <c r="AM79" s="10"/>
      <c r="AN79" s="10"/>
      <c r="AO79" s="10"/>
      <c r="AP79" s="10"/>
      <c r="AQ79" s="16">
        <v>21.1</v>
      </c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6">
        <v>21.1</v>
      </c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>
        <v>14.3</v>
      </c>
      <c r="EU79" s="10"/>
      <c r="EV79" s="10"/>
      <c r="EW79" s="10"/>
      <c r="EX79" s="10"/>
      <c r="EY79" s="10"/>
      <c r="EZ79" s="10"/>
      <c r="FA79" s="10"/>
      <c r="FB79" s="10"/>
      <c r="FC79" s="28">
        <v>42.2</v>
      </c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3"/>
      <c r="HG79" s="10"/>
      <c r="HH79" s="13"/>
      <c r="HI79" s="13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3"/>
      <c r="LR79" s="10"/>
      <c r="LS79" s="13"/>
      <c r="LT79" s="13"/>
      <c r="LU79" s="10"/>
      <c r="LV79" s="13"/>
      <c r="LW79" s="13"/>
      <c r="LX79" s="13"/>
      <c r="LY79" s="10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0"/>
      <c r="NU79" s="10"/>
      <c r="NV79" s="13"/>
      <c r="NW79" s="10"/>
    </row>
    <row r="80" spans="1:387" x14ac:dyDescent="0.25">
      <c r="A80" s="7">
        <f t="shared" si="1"/>
        <v>77</v>
      </c>
      <c r="B80" s="13">
        <f>SUM(D80:M80)</f>
        <v>16</v>
      </c>
      <c r="C80" s="13"/>
      <c r="D80" s="43"/>
      <c r="E80" s="59"/>
      <c r="F80" s="15"/>
      <c r="G80" s="55"/>
      <c r="H80" s="45">
        <v>1</v>
      </c>
      <c r="I80" s="46"/>
      <c r="J80" s="44"/>
      <c r="K80" s="15"/>
      <c r="L80" s="15">
        <v>15</v>
      </c>
      <c r="M80" s="15"/>
      <c r="N80" s="14" t="s">
        <v>157</v>
      </c>
      <c r="O80" s="14" t="s">
        <v>129</v>
      </c>
      <c r="P80" s="15">
        <v>1980</v>
      </c>
      <c r="Q80" s="12">
        <f>SUM(T80:WO80)</f>
        <v>119.70000000000002</v>
      </c>
      <c r="R80" s="13">
        <f>COUNTIF(T80:WO80,"&gt;0")</f>
        <v>16</v>
      </c>
      <c r="S80" s="10"/>
      <c r="T80" s="10"/>
      <c r="U80" s="10">
        <v>9.5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>
        <v>5</v>
      </c>
      <c r="BF80" s="10"/>
      <c r="BG80" s="10"/>
      <c r="BH80" s="10">
        <v>5.8</v>
      </c>
      <c r="BI80" s="10"/>
      <c r="BJ80" s="10"/>
      <c r="BK80" s="10"/>
      <c r="BL80" s="10"/>
      <c r="BM80" s="10">
        <v>7.7</v>
      </c>
      <c r="BN80" s="10"/>
      <c r="BO80" s="10"/>
      <c r="BP80" s="10"/>
      <c r="BQ80" s="10"/>
      <c r="BR80" s="10"/>
      <c r="BS80" s="10"/>
      <c r="BT80" s="10"/>
      <c r="BU80" s="10"/>
      <c r="BV80" s="10"/>
      <c r="BW80" s="10">
        <v>6.3</v>
      </c>
      <c r="BX80" s="10"/>
      <c r="BY80" s="10">
        <v>6.5</v>
      </c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>
        <v>5.6</v>
      </c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>
        <v>6</v>
      </c>
      <c r="DG80" s="10"/>
      <c r="DH80" s="10">
        <v>6</v>
      </c>
      <c r="DI80" s="10"/>
      <c r="DJ80" s="10"/>
      <c r="DK80" s="10"/>
      <c r="DL80" s="10"/>
      <c r="DM80" s="10"/>
      <c r="DN80" s="10"/>
      <c r="DO80" s="10">
        <v>6.3</v>
      </c>
      <c r="DP80" s="10">
        <v>8.4</v>
      </c>
      <c r="DQ80" s="10"/>
      <c r="DR80" s="10"/>
      <c r="DS80" s="10"/>
      <c r="DT80" s="10"/>
      <c r="DU80" s="10"/>
      <c r="DV80" s="10"/>
      <c r="DW80" s="10"/>
      <c r="DX80" s="10"/>
      <c r="DY80" s="10">
        <v>6</v>
      </c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>
        <v>5.2</v>
      </c>
      <c r="EL80" s="10"/>
      <c r="EM80" s="10"/>
      <c r="EN80" s="10"/>
      <c r="EO80" s="10">
        <v>9.1999999999999993</v>
      </c>
      <c r="EP80" s="10"/>
      <c r="EQ80" s="10"/>
      <c r="ER80" s="10"/>
      <c r="ES80" s="10"/>
      <c r="ET80" s="10">
        <v>14.3</v>
      </c>
      <c r="EU80" s="10"/>
      <c r="EV80" s="10"/>
      <c r="EW80" s="10"/>
      <c r="EX80" s="10"/>
      <c r="EY80" s="10"/>
      <c r="EZ80" s="10"/>
      <c r="FA80" s="10"/>
      <c r="FB80" s="63">
        <v>11.9</v>
      </c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3"/>
      <c r="HQ80" s="13"/>
      <c r="HR80" s="13"/>
      <c r="HS80" s="13"/>
      <c r="HT80" s="13"/>
      <c r="HU80" s="13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0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0"/>
      <c r="MZ80" s="13"/>
      <c r="NA80" s="10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0"/>
      <c r="NS80" s="13"/>
      <c r="NT80" s="10"/>
      <c r="NU80" s="10"/>
      <c r="NV80" s="13"/>
      <c r="NW80" s="10"/>
    </row>
    <row r="81" spans="1:387" x14ac:dyDescent="0.25">
      <c r="A81" s="7">
        <f t="shared" si="1"/>
        <v>78</v>
      </c>
      <c r="B81" s="13">
        <f>SUM(D81:M81)</f>
        <v>14</v>
      </c>
      <c r="C81" s="13"/>
      <c r="D81" s="39"/>
      <c r="E81" s="59"/>
      <c r="F81" s="15"/>
      <c r="G81" s="55"/>
      <c r="H81" s="45"/>
      <c r="I81" s="46"/>
      <c r="J81" s="44"/>
      <c r="K81" s="15"/>
      <c r="L81" s="15">
        <v>14</v>
      </c>
      <c r="M81" s="15"/>
      <c r="N81" s="14" t="s">
        <v>119</v>
      </c>
      <c r="O81" s="14" t="s">
        <v>120</v>
      </c>
      <c r="P81" s="15">
        <v>1971</v>
      </c>
      <c r="Q81" s="12">
        <f>SUM(T81:WO81)</f>
        <v>113.80000000000001</v>
      </c>
      <c r="R81" s="13">
        <f>COUNTIF(T81:WO81,"&gt;0")</f>
        <v>14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>
        <v>8.6</v>
      </c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>
        <v>6.5</v>
      </c>
      <c r="BZ81" s="10"/>
      <c r="CA81" s="10"/>
      <c r="CB81" s="10"/>
      <c r="CC81" s="10"/>
      <c r="CD81" s="10">
        <v>7.4</v>
      </c>
      <c r="CE81" s="10"/>
      <c r="CF81" s="10"/>
      <c r="CG81" s="10">
        <v>7</v>
      </c>
      <c r="CH81" s="10"/>
      <c r="CI81" s="10"/>
      <c r="CJ81" s="10"/>
      <c r="CK81" s="10"/>
      <c r="CL81" s="10"/>
      <c r="CM81" s="10"/>
      <c r="CN81" s="10">
        <v>7.6</v>
      </c>
      <c r="CO81" s="10"/>
      <c r="CP81" s="10">
        <v>5.6</v>
      </c>
      <c r="CQ81" s="10">
        <v>9.5</v>
      </c>
      <c r="CR81" s="10"/>
      <c r="CS81" s="10"/>
      <c r="CT81" s="10"/>
      <c r="CU81" s="10"/>
      <c r="CV81" s="10"/>
      <c r="CW81" s="10"/>
      <c r="CX81" s="10">
        <v>5.3</v>
      </c>
      <c r="CY81" s="10"/>
      <c r="CZ81" s="10"/>
      <c r="DA81" s="10"/>
      <c r="DB81" s="10"/>
      <c r="DC81" s="10"/>
      <c r="DD81" s="10"/>
      <c r="DE81" s="10"/>
      <c r="DF81" s="10">
        <v>6</v>
      </c>
      <c r="DG81" s="10">
        <v>9.1999999999999993</v>
      </c>
      <c r="DH81" s="10"/>
      <c r="DI81" s="10"/>
      <c r="DJ81" s="10"/>
      <c r="DK81" s="10">
        <v>9.1999999999999993</v>
      </c>
      <c r="DL81" s="10"/>
      <c r="DM81" s="10"/>
      <c r="DN81" s="10"/>
      <c r="DO81" s="10"/>
      <c r="DP81" s="10">
        <v>8.4</v>
      </c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>
        <v>9.1999999999999993</v>
      </c>
      <c r="EP81" s="10"/>
      <c r="EQ81" s="10"/>
      <c r="ER81" s="10"/>
      <c r="ES81" s="10"/>
      <c r="ET81" s="10">
        <v>14.3</v>
      </c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</row>
    <row r="82" spans="1:387" x14ac:dyDescent="0.25">
      <c r="A82" s="7">
        <f t="shared" si="1"/>
        <v>79</v>
      </c>
      <c r="B82" s="13">
        <f>SUM(D82:M82)</f>
        <v>7</v>
      </c>
      <c r="C82" s="13"/>
      <c r="D82" s="43"/>
      <c r="E82" s="59"/>
      <c r="F82" s="15"/>
      <c r="G82" s="55"/>
      <c r="H82" s="45"/>
      <c r="I82" s="46">
        <v>4</v>
      </c>
      <c r="J82" s="44"/>
      <c r="K82" s="15"/>
      <c r="L82" s="15">
        <v>3</v>
      </c>
      <c r="M82" s="15"/>
      <c r="N82" s="14" t="s">
        <v>199</v>
      </c>
      <c r="O82" s="14" t="s">
        <v>200</v>
      </c>
      <c r="P82" s="15">
        <v>1977</v>
      </c>
      <c r="Q82" s="12">
        <f>SUM(T82:WO82)</f>
        <v>113.69999999999999</v>
      </c>
      <c r="R82" s="13">
        <f>COUNTIF(T82:WO82,"&gt;0")</f>
        <v>7</v>
      </c>
      <c r="S82" s="10"/>
      <c r="T82" s="10"/>
      <c r="U82" s="10"/>
      <c r="V82" s="16">
        <v>21.1</v>
      </c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6">
        <v>21.1</v>
      </c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>
        <v>10.1</v>
      </c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>
        <v>10</v>
      </c>
      <c r="EN82" s="10"/>
      <c r="EO82" s="10">
        <v>9.1999999999999993</v>
      </c>
      <c r="EP82" s="10"/>
      <c r="EQ82" s="10"/>
      <c r="ER82" s="10"/>
      <c r="ES82" s="10"/>
      <c r="ET82" s="10"/>
      <c r="EU82" s="10"/>
      <c r="EV82" s="10"/>
      <c r="EW82" s="16">
        <v>21.1</v>
      </c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6">
        <v>21.1</v>
      </c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3"/>
      <c r="HK82" s="13"/>
      <c r="HL82" s="13"/>
      <c r="HM82" s="13"/>
      <c r="HN82" s="13"/>
      <c r="HO82" s="13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  <c r="MY82" s="13"/>
      <c r="MZ82" s="13"/>
      <c r="NA82" s="13"/>
      <c r="NB82" s="13"/>
      <c r="NC82" s="13"/>
      <c r="ND82" s="13"/>
      <c r="NE82" s="13"/>
      <c r="NF82" s="13"/>
      <c r="NG82" s="13"/>
      <c r="NH82" s="13"/>
      <c r="NI82" s="13"/>
      <c r="NJ82" s="13"/>
      <c r="NK82" s="13"/>
      <c r="NL82" s="13"/>
      <c r="NM82" s="13"/>
      <c r="NN82" s="13"/>
      <c r="NO82" s="13"/>
      <c r="NP82" s="13"/>
      <c r="NQ82" s="13"/>
      <c r="NR82" s="13"/>
      <c r="NS82" s="13"/>
      <c r="NT82" s="10"/>
      <c r="NU82" s="10"/>
      <c r="NV82" s="13"/>
      <c r="NW82" s="10"/>
    </row>
    <row r="83" spans="1:387" x14ac:dyDescent="0.25">
      <c r="A83" s="7">
        <f t="shared" si="1"/>
        <v>80</v>
      </c>
      <c r="B83" s="13">
        <f>SUM(D83:M83)</f>
        <v>12</v>
      </c>
      <c r="C83" s="13"/>
      <c r="D83" s="43"/>
      <c r="E83" s="59"/>
      <c r="F83" s="15"/>
      <c r="G83" s="55"/>
      <c r="H83" s="45"/>
      <c r="I83" s="46">
        <v>1</v>
      </c>
      <c r="J83" s="44"/>
      <c r="K83" s="15">
        <v>1</v>
      </c>
      <c r="L83" s="15">
        <v>10</v>
      </c>
      <c r="M83" s="15"/>
      <c r="N83" s="14" t="s">
        <v>127</v>
      </c>
      <c r="O83" s="14" t="s">
        <v>34</v>
      </c>
      <c r="P83" s="15">
        <v>1971</v>
      </c>
      <c r="Q83" s="12">
        <f>SUM(T83:WO83)</f>
        <v>112.1</v>
      </c>
      <c r="R83" s="13">
        <f>COUNTIF(T83:WO83,"&gt;0")</f>
        <v>12</v>
      </c>
      <c r="S83" s="10"/>
      <c r="T83" s="10"/>
      <c r="U83" s="10">
        <v>9.5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>
        <v>11.8</v>
      </c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>
        <v>5.6</v>
      </c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>
        <v>6</v>
      </c>
      <c r="DG83" s="10"/>
      <c r="DH83" s="10"/>
      <c r="DI83" s="10"/>
      <c r="DJ83" s="10"/>
      <c r="DK83" s="10"/>
      <c r="DL83" s="10"/>
      <c r="DM83" s="10"/>
      <c r="DN83" s="10"/>
      <c r="DO83" s="10">
        <v>6.3</v>
      </c>
      <c r="DP83" s="10"/>
      <c r="DQ83" s="10"/>
      <c r="DR83" s="10"/>
      <c r="DS83" s="10"/>
      <c r="DT83" s="10"/>
      <c r="DU83" s="10"/>
      <c r="DV83" s="10"/>
      <c r="DW83" s="10"/>
      <c r="DX83" s="10">
        <v>10.5</v>
      </c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>
        <v>5</v>
      </c>
      <c r="EJ83" s="10"/>
      <c r="EK83" s="10" t="s">
        <v>37</v>
      </c>
      <c r="EL83" s="10">
        <v>6</v>
      </c>
      <c r="EM83" s="10"/>
      <c r="EN83" s="10"/>
      <c r="EO83" s="10"/>
      <c r="EP83" s="10"/>
      <c r="EQ83" s="10"/>
      <c r="ER83" s="10"/>
      <c r="ES83" s="10"/>
      <c r="ET83" s="10">
        <v>14.3</v>
      </c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>
        <v>10</v>
      </c>
      <c r="FH83" s="10"/>
      <c r="FI83" s="10"/>
      <c r="FJ83" s="10"/>
      <c r="FK83" s="10"/>
      <c r="FL83" s="10"/>
      <c r="FM83" s="10"/>
      <c r="FN83" s="16">
        <v>21.1</v>
      </c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>
        <v>6</v>
      </c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3"/>
      <c r="KP83" s="10"/>
      <c r="KQ83" s="13"/>
      <c r="KR83" s="10"/>
      <c r="KS83" s="13"/>
      <c r="KT83" s="10"/>
      <c r="KU83" s="10"/>
      <c r="KV83" s="13"/>
      <c r="KW83" s="13"/>
      <c r="KX83" s="13"/>
      <c r="KY83" s="13"/>
      <c r="KZ83" s="13"/>
      <c r="LA83" s="13"/>
      <c r="LB83" s="10"/>
      <c r="LC83" s="13"/>
      <c r="LD83" s="10"/>
      <c r="LE83" s="10"/>
      <c r="LF83" s="13"/>
      <c r="LG83" s="10"/>
      <c r="LH83" s="10"/>
      <c r="LI83" s="13"/>
      <c r="LJ83" s="10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0"/>
      <c r="NU83" s="10"/>
      <c r="NV83" s="13"/>
      <c r="NW83" s="10"/>
    </row>
    <row r="84" spans="1:387" x14ac:dyDescent="0.25">
      <c r="A84" s="7">
        <f t="shared" si="1"/>
        <v>81</v>
      </c>
      <c r="B84" s="13">
        <f>SUM(D84:M84)</f>
        <v>11</v>
      </c>
      <c r="C84" s="13"/>
      <c r="D84" s="43"/>
      <c r="E84" s="59"/>
      <c r="F84" s="15"/>
      <c r="G84" s="55"/>
      <c r="H84" s="45">
        <v>1</v>
      </c>
      <c r="I84" s="46">
        <v>1</v>
      </c>
      <c r="J84" s="44"/>
      <c r="K84" s="15"/>
      <c r="L84" s="15">
        <v>8</v>
      </c>
      <c r="M84" s="15">
        <v>1</v>
      </c>
      <c r="N84" s="14" t="s">
        <v>206</v>
      </c>
      <c r="O84" s="14" t="s">
        <v>207</v>
      </c>
      <c r="P84" s="15">
        <v>1961</v>
      </c>
      <c r="Q84" s="12">
        <f>SUM(T84:WO84)</f>
        <v>111.8</v>
      </c>
      <c r="R84" s="13">
        <f>COUNTIF(T84:WO84,"&gt;0")</f>
        <v>11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6">
        <v>21.1</v>
      </c>
      <c r="AK84" s="10"/>
      <c r="AL84" s="10"/>
      <c r="AM84" s="10"/>
      <c r="AN84" s="10"/>
      <c r="AO84" s="10"/>
      <c r="AP84" s="10">
        <v>5</v>
      </c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>
        <v>9.8000000000000007</v>
      </c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>
        <v>5.6</v>
      </c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>
        <v>9.1999999999999993</v>
      </c>
      <c r="DL84" s="10"/>
      <c r="DM84" s="10"/>
      <c r="DN84" s="10"/>
      <c r="DO84" s="10"/>
      <c r="DP84" s="10"/>
      <c r="DQ84" s="10"/>
      <c r="DR84" s="10">
        <v>10</v>
      </c>
      <c r="DS84" s="10"/>
      <c r="DT84" s="10"/>
      <c r="DU84" s="10">
        <v>6</v>
      </c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>
        <v>10</v>
      </c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63">
        <v>13.1</v>
      </c>
      <c r="FC84" s="10"/>
      <c r="FD84" s="10"/>
      <c r="FE84" s="10"/>
      <c r="FF84" s="10"/>
      <c r="FG84" s="10">
        <v>10</v>
      </c>
      <c r="FH84" s="10"/>
      <c r="FI84" s="10"/>
      <c r="FJ84" s="10"/>
      <c r="FK84" s="10"/>
      <c r="FL84" s="10"/>
      <c r="FM84" s="10"/>
      <c r="FN84" s="10"/>
      <c r="FO84" s="10">
        <v>12</v>
      </c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7"/>
      <c r="NU84" s="17"/>
      <c r="NV84" s="13"/>
      <c r="NW84" s="17"/>
    </row>
    <row r="85" spans="1:387" x14ac:dyDescent="0.25">
      <c r="A85" s="7">
        <f t="shared" si="1"/>
        <v>82</v>
      </c>
      <c r="B85" s="13">
        <f>SUM(D85:M85)</f>
        <v>16</v>
      </c>
      <c r="C85" s="13"/>
      <c r="D85" s="43"/>
      <c r="E85" s="59"/>
      <c r="F85" s="15"/>
      <c r="G85" s="55"/>
      <c r="H85" s="45"/>
      <c r="I85" s="46"/>
      <c r="J85" s="44"/>
      <c r="K85" s="15">
        <v>1</v>
      </c>
      <c r="L85" s="15">
        <v>15</v>
      </c>
      <c r="M85" s="15"/>
      <c r="N85" s="14" t="s">
        <v>132</v>
      </c>
      <c r="O85" s="14" t="s">
        <v>86</v>
      </c>
      <c r="P85" s="15">
        <v>1962</v>
      </c>
      <c r="Q85" s="12">
        <f>SUM(T85:WO85)</f>
        <v>110</v>
      </c>
      <c r="R85" s="13">
        <f>COUNTIF(T85:WO85,"&gt;0")</f>
        <v>16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>
        <v>8</v>
      </c>
      <c r="AF85" s="10"/>
      <c r="AG85" s="10"/>
      <c r="AH85" s="10"/>
      <c r="AI85" s="10">
        <v>8.4</v>
      </c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>
        <v>5.8</v>
      </c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>
        <v>7</v>
      </c>
      <c r="CH85" s="10"/>
      <c r="CI85" s="10"/>
      <c r="CJ85" s="10"/>
      <c r="CK85" s="10"/>
      <c r="CL85" s="10">
        <v>5</v>
      </c>
      <c r="CM85" s="10"/>
      <c r="CN85" s="10"/>
      <c r="CO85" s="10"/>
      <c r="CP85" s="10">
        <v>5.6</v>
      </c>
      <c r="CQ85" s="10"/>
      <c r="CR85" s="10">
        <v>6.9</v>
      </c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>
        <v>6</v>
      </c>
      <c r="DG85" s="10"/>
      <c r="DH85" s="10">
        <v>6</v>
      </c>
      <c r="DI85" s="10"/>
      <c r="DJ85" s="10">
        <v>7</v>
      </c>
      <c r="DK85" s="10"/>
      <c r="DL85" s="10"/>
      <c r="DM85" s="10"/>
      <c r="DN85" s="10"/>
      <c r="DO85" s="10">
        <v>6.3</v>
      </c>
      <c r="DP85" s="10"/>
      <c r="DQ85" s="10"/>
      <c r="DR85" s="10">
        <v>10</v>
      </c>
      <c r="DS85" s="10"/>
      <c r="DT85" s="10"/>
      <c r="DU85" s="10">
        <v>6</v>
      </c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>
        <v>10</v>
      </c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>
        <v>10</v>
      </c>
      <c r="FK85" s="10"/>
      <c r="FL85" s="10"/>
      <c r="FM85" s="10"/>
      <c r="FN85" s="10"/>
      <c r="FO85" s="10"/>
      <c r="FP85" s="10"/>
      <c r="FQ85" s="10"/>
      <c r="FR85" s="10">
        <v>2</v>
      </c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0"/>
      <c r="NU85" s="10"/>
      <c r="NV85" s="13"/>
      <c r="NW85" s="10"/>
    </row>
    <row r="86" spans="1:387" x14ac:dyDescent="0.25">
      <c r="A86" s="7">
        <f t="shared" si="1"/>
        <v>83</v>
      </c>
      <c r="B86" s="13">
        <f>SUM(D86:M86)</f>
        <v>9</v>
      </c>
      <c r="C86" s="13"/>
      <c r="D86" s="43"/>
      <c r="E86" s="59"/>
      <c r="F86" s="15"/>
      <c r="G86" s="55"/>
      <c r="H86" s="45"/>
      <c r="I86" s="46">
        <v>2</v>
      </c>
      <c r="J86" s="44"/>
      <c r="K86" s="15"/>
      <c r="L86" s="15">
        <v>7</v>
      </c>
      <c r="M86" s="15"/>
      <c r="N86" s="14" t="s">
        <v>142</v>
      </c>
      <c r="O86" s="14" t="s">
        <v>82</v>
      </c>
      <c r="P86" s="15">
        <v>1962</v>
      </c>
      <c r="Q86" s="12">
        <f>SUM(T86:WO86)</f>
        <v>104</v>
      </c>
      <c r="R86" s="13">
        <f>COUNTIF(T86:WO86,"&gt;0")</f>
        <v>9</v>
      </c>
      <c r="S86" s="10"/>
      <c r="T86" s="10"/>
      <c r="U86" s="10">
        <v>9.5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6">
        <v>21.1</v>
      </c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>
        <v>5.8</v>
      </c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>
        <v>6.3</v>
      </c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>
        <v>6.9</v>
      </c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>
        <v>8.8000000000000007</v>
      </c>
      <c r="EW86" s="16">
        <v>21.1</v>
      </c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>
        <v>12</v>
      </c>
      <c r="FP86" s="10"/>
      <c r="FQ86" s="10">
        <v>12.5</v>
      </c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3"/>
      <c r="HQ86" s="13"/>
      <c r="HR86" s="13"/>
      <c r="HS86" s="13"/>
      <c r="HT86" s="13"/>
      <c r="HU86" s="13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3"/>
      <c r="KN86" s="13"/>
      <c r="KO86" s="10"/>
      <c r="KP86" s="13"/>
      <c r="KQ86" s="10"/>
      <c r="KR86" s="13"/>
      <c r="KS86" s="10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0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0"/>
      <c r="NU86" s="10"/>
      <c r="NV86" s="13"/>
      <c r="NW86" s="10"/>
    </row>
    <row r="87" spans="1:387" x14ac:dyDescent="0.25">
      <c r="A87" s="7">
        <f t="shared" si="1"/>
        <v>84</v>
      </c>
      <c r="B87" s="13">
        <f>SUM(D87:M87)</f>
        <v>14</v>
      </c>
      <c r="C87" s="13"/>
      <c r="D87" s="43"/>
      <c r="E87" s="59"/>
      <c r="F87" s="15"/>
      <c r="G87" s="55"/>
      <c r="H87" s="45"/>
      <c r="I87" s="46"/>
      <c r="J87" s="44"/>
      <c r="K87" s="15"/>
      <c r="L87" s="15">
        <v>14</v>
      </c>
      <c r="M87" s="15"/>
      <c r="N87" s="14" t="s">
        <v>131</v>
      </c>
      <c r="O87" s="14" t="s">
        <v>113</v>
      </c>
      <c r="P87" s="15">
        <v>1955</v>
      </c>
      <c r="Q87" s="12">
        <f>SUM(T87:WO87)</f>
        <v>102.89999999999999</v>
      </c>
      <c r="R87" s="13">
        <f>COUNTIF(T87:WO87,"&gt;0")</f>
        <v>14</v>
      </c>
      <c r="S87" s="10"/>
      <c r="T87" s="10"/>
      <c r="U87" s="10">
        <v>9.5</v>
      </c>
      <c r="V87" s="10"/>
      <c r="W87" s="10"/>
      <c r="X87" s="10"/>
      <c r="Y87" s="10"/>
      <c r="Z87" s="10"/>
      <c r="AA87" s="10"/>
      <c r="AB87" s="10"/>
      <c r="AC87" s="10"/>
      <c r="AD87" s="10"/>
      <c r="AE87" s="10">
        <v>8</v>
      </c>
      <c r="AF87" s="10"/>
      <c r="AG87" s="10"/>
      <c r="AH87" s="10"/>
      <c r="AI87" s="10">
        <v>8.4</v>
      </c>
      <c r="AJ87" s="10"/>
      <c r="AK87" s="10">
        <v>11.8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>
        <v>6</v>
      </c>
      <c r="BC87" s="10"/>
      <c r="BD87" s="10"/>
      <c r="BE87" s="10">
        <v>5</v>
      </c>
      <c r="BF87" s="10"/>
      <c r="BG87" s="10"/>
      <c r="BH87" s="10">
        <v>5.8</v>
      </c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>
        <v>6.3</v>
      </c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>
        <v>10</v>
      </c>
      <c r="CJ87" s="10"/>
      <c r="CK87" s="10"/>
      <c r="CL87" s="10">
        <v>5</v>
      </c>
      <c r="CM87" s="10"/>
      <c r="CN87" s="10"/>
      <c r="CO87" s="10"/>
      <c r="CP87" s="10">
        <v>5.6</v>
      </c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>
        <v>6</v>
      </c>
      <c r="DG87" s="10"/>
      <c r="DH87" s="10"/>
      <c r="DI87" s="10"/>
      <c r="DJ87" s="10"/>
      <c r="DK87" s="10">
        <v>9.1999999999999993</v>
      </c>
      <c r="DL87" s="10"/>
      <c r="DM87" s="10"/>
      <c r="DN87" s="10"/>
      <c r="DO87" s="10">
        <v>6.3</v>
      </c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3"/>
      <c r="HG87" s="13"/>
      <c r="HH87" s="13"/>
      <c r="HI87" s="13"/>
      <c r="HJ87" s="10"/>
      <c r="HK87" s="10"/>
      <c r="HL87" s="10"/>
      <c r="HM87" s="10"/>
      <c r="HN87" s="10"/>
      <c r="HO87" s="10"/>
      <c r="HP87" s="13"/>
      <c r="HQ87" s="13"/>
      <c r="HR87" s="13"/>
      <c r="HS87" s="13"/>
      <c r="HT87" s="13"/>
      <c r="HU87" s="13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3"/>
      <c r="JT87" s="13"/>
      <c r="JU87" s="10"/>
      <c r="JV87" s="10"/>
      <c r="JW87" s="13"/>
      <c r="JX87" s="10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7"/>
      <c r="NU87" s="17"/>
      <c r="NV87" s="13"/>
      <c r="NW87" s="17"/>
    </row>
    <row r="88" spans="1:387" x14ac:dyDescent="0.25">
      <c r="A88" s="7">
        <f t="shared" si="1"/>
        <v>85</v>
      </c>
      <c r="B88" s="13">
        <f>SUM(D88:M88)</f>
        <v>11</v>
      </c>
      <c r="C88" s="13"/>
      <c r="D88" s="43"/>
      <c r="E88" s="59"/>
      <c r="F88" s="15"/>
      <c r="G88" s="55"/>
      <c r="H88" s="45"/>
      <c r="I88" s="46"/>
      <c r="J88" s="44"/>
      <c r="K88" s="15"/>
      <c r="L88" s="15">
        <v>11</v>
      </c>
      <c r="M88" s="15"/>
      <c r="N88" s="14" t="s">
        <v>103</v>
      </c>
      <c r="O88" s="14" t="s">
        <v>104</v>
      </c>
      <c r="P88" s="15">
        <v>1963</v>
      </c>
      <c r="Q88" s="12">
        <f>SUM(T88:WO88)</f>
        <v>99.399999999999991</v>
      </c>
      <c r="R88" s="13">
        <f>COUNTIF(T88:WO88,"&gt;0")</f>
        <v>11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>
        <v>1.5</v>
      </c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>
        <v>6.1</v>
      </c>
      <c r="DJ88" s="10"/>
      <c r="DK88" s="10"/>
      <c r="DL88" s="10"/>
      <c r="DM88" s="10"/>
      <c r="DN88" s="10">
        <v>6.3</v>
      </c>
      <c r="DO88" s="10"/>
      <c r="DP88" s="10"/>
      <c r="DQ88" s="10">
        <v>15.5</v>
      </c>
      <c r="DR88" s="10"/>
      <c r="DS88" s="10"/>
      <c r="DT88" s="10"/>
      <c r="DU88" s="10">
        <v>6</v>
      </c>
      <c r="DV88" s="10"/>
      <c r="DW88" s="10"/>
      <c r="DX88" s="10"/>
      <c r="DY88" s="10">
        <v>6</v>
      </c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>
        <v>9.1999999999999993</v>
      </c>
      <c r="EP88" s="10"/>
      <c r="EQ88" s="10">
        <v>17</v>
      </c>
      <c r="ER88" s="10"/>
      <c r="ES88" s="10"/>
      <c r="ET88" s="10">
        <v>14.3</v>
      </c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>
        <v>10</v>
      </c>
      <c r="GN88" s="10"/>
      <c r="GO88" s="10"/>
      <c r="GP88" s="10"/>
      <c r="GQ88" s="10"/>
      <c r="GR88" s="10">
        <v>7.5</v>
      </c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3"/>
      <c r="MZ88" s="10"/>
      <c r="NA88" s="13"/>
      <c r="NB88" s="10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0"/>
      <c r="NU88" s="10"/>
      <c r="NV88" s="13"/>
      <c r="NW88" s="10"/>
    </row>
    <row r="89" spans="1:387" x14ac:dyDescent="0.25">
      <c r="A89" s="7">
        <f t="shared" si="1"/>
        <v>86</v>
      </c>
      <c r="B89" s="13">
        <f>SUM(D89:M89)</f>
        <v>11</v>
      </c>
      <c r="C89" s="13"/>
      <c r="D89" s="43"/>
      <c r="E89" s="59"/>
      <c r="F89" s="15"/>
      <c r="G89" s="55"/>
      <c r="H89" s="45"/>
      <c r="I89" s="46">
        <v>1</v>
      </c>
      <c r="J89" s="44"/>
      <c r="K89" s="15">
        <v>1</v>
      </c>
      <c r="L89" s="15">
        <v>8</v>
      </c>
      <c r="M89" s="15">
        <v>1</v>
      </c>
      <c r="N89" s="14" t="s">
        <v>184</v>
      </c>
      <c r="O89" s="14" t="s">
        <v>185</v>
      </c>
      <c r="P89" s="15">
        <v>1948</v>
      </c>
      <c r="Q89" s="12">
        <f>SUM(T89:WO89)</f>
        <v>98.1</v>
      </c>
      <c r="R89" s="13">
        <f>COUNTIF(T89:WO89,"&gt;0")</f>
        <v>11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6">
        <v>21.1</v>
      </c>
      <c r="AK89" s="10"/>
      <c r="AL89" s="10"/>
      <c r="AM89" s="10"/>
      <c r="AN89" s="10"/>
      <c r="AO89" s="10"/>
      <c r="AP89" s="10">
        <v>5</v>
      </c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>
        <v>6.3</v>
      </c>
      <c r="DP89" s="10"/>
      <c r="DQ89" s="10"/>
      <c r="DR89" s="10">
        <v>10</v>
      </c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>
        <v>10</v>
      </c>
      <c r="EH89" s="10"/>
      <c r="EI89" s="10"/>
      <c r="EJ89" s="10"/>
      <c r="EK89" s="10"/>
      <c r="EL89" s="10"/>
      <c r="EM89" s="10">
        <v>10</v>
      </c>
      <c r="EN89" s="10"/>
      <c r="EO89" s="10">
        <v>9.1999999999999993</v>
      </c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>
        <v>5</v>
      </c>
      <c r="FG89" s="10"/>
      <c r="FH89" s="10"/>
      <c r="FI89" s="10"/>
      <c r="FJ89" s="10"/>
      <c r="FK89" s="10"/>
      <c r="FL89" s="10"/>
      <c r="FM89" s="10"/>
      <c r="FN89" s="10"/>
      <c r="FO89" s="10">
        <v>12</v>
      </c>
      <c r="FP89" s="10"/>
      <c r="FQ89" s="10"/>
      <c r="FR89" s="10">
        <v>2</v>
      </c>
      <c r="FS89" s="10"/>
      <c r="FT89" s="10"/>
      <c r="FU89" s="10">
        <v>7.5</v>
      </c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3"/>
      <c r="NF89" s="10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0"/>
      <c r="NU89" s="10"/>
      <c r="NV89" s="13"/>
      <c r="NW89" s="10"/>
    </row>
    <row r="90" spans="1:387" x14ac:dyDescent="0.25">
      <c r="A90" s="7">
        <f t="shared" si="1"/>
        <v>87</v>
      </c>
      <c r="B90" s="13">
        <f>SUM(D90:M90)</f>
        <v>6</v>
      </c>
      <c r="C90" s="13"/>
      <c r="D90" s="43"/>
      <c r="E90" s="59"/>
      <c r="F90" s="15"/>
      <c r="G90" s="55"/>
      <c r="H90" s="45"/>
      <c r="I90" s="46">
        <v>3</v>
      </c>
      <c r="J90" s="44"/>
      <c r="K90" s="15"/>
      <c r="L90" s="15">
        <v>3</v>
      </c>
      <c r="M90" s="15"/>
      <c r="N90" s="14" t="s">
        <v>56</v>
      </c>
      <c r="O90" s="14" t="s">
        <v>57</v>
      </c>
      <c r="P90" s="15">
        <v>1964</v>
      </c>
      <c r="Q90" s="12">
        <f>SUM(T90:WO90)</f>
        <v>94.600000000000023</v>
      </c>
      <c r="R90" s="13">
        <f>COUNTIF(T90:WO90,"&gt;0")</f>
        <v>6</v>
      </c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6">
        <v>21.1</v>
      </c>
      <c r="AK90" s="10">
        <v>11.8</v>
      </c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6">
        <v>21.1</v>
      </c>
      <c r="EB90" s="10"/>
      <c r="EC90" s="10"/>
      <c r="ED90" s="10"/>
      <c r="EE90" s="10"/>
      <c r="EF90" s="10"/>
      <c r="EG90" s="10"/>
      <c r="EH90" s="10"/>
      <c r="EI90" s="10"/>
      <c r="EJ90" s="10"/>
      <c r="EK90" s="10">
        <v>5.2</v>
      </c>
      <c r="EL90" s="10"/>
      <c r="EM90" s="10"/>
      <c r="EN90" s="10"/>
      <c r="EO90" s="10"/>
      <c r="EP90" s="10"/>
      <c r="EQ90" s="10"/>
      <c r="ER90" s="10"/>
      <c r="ES90" s="10"/>
      <c r="ET90" s="10">
        <v>14.3</v>
      </c>
      <c r="EU90" s="10"/>
      <c r="EV90" s="10"/>
      <c r="EW90" s="16">
        <v>21.1</v>
      </c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0"/>
      <c r="HQ90" s="10"/>
      <c r="HR90" s="13"/>
      <c r="HS90" s="10"/>
      <c r="HT90" s="13"/>
      <c r="HU90" s="13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3"/>
      <c r="NF90" s="10"/>
      <c r="NG90" s="13"/>
      <c r="NH90" s="13"/>
      <c r="NI90" s="13"/>
      <c r="NJ90" s="13"/>
      <c r="NK90" s="13"/>
      <c r="NL90" s="13"/>
      <c r="NM90" s="13"/>
      <c r="NN90" s="13"/>
      <c r="NO90" s="13"/>
      <c r="NP90" s="13"/>
      <c r="NQ90" s="13"/>
      <c r="NR90" s="13"/>
      <c r="NS90" s="13"/>
      <c r="NT90" s="17"/>
      <c r="NU90" s="17"/>
      <c r="NV90" s="13"/>
      <c r="NW90" s="17"/>
    </row>
    <row r="91" spans="1:387" x14ac:dyDescent="0.25">
      <c r="A91" s="7">
        <f t="shared" si="1"/>
        <v>88</v>
      </c>
      <c r="B91" s="13">
        <f>SUM(D91:M91)</f>
        <v>5</v>
      </c>
      <c r="C91" s="13"/>
      <c r="D91" s="39"/>
      <c r="E91" s="59"/>
      <c r="F91" s="15"/>
      <c r="G91" s="55"/>
      <c r="H91" s="45"/>
      <c r="I91" s="46">
        <v>4</v>
      </c>
      <c r="J91" s="44"/>
      <c r="K91" s="15"/>
      <c r="L91" s="15">
        <v>1</v>
      </c>
      <c r="M91" s="15"/>
      <c r="N91" s="14" t="s">
        <v>58</v>
      </c>
      <c r="O91" s="14" t="s">
        <v>59</v>
      </c>
      <c r="P91" s="15">
        <v>1950</v>
      </c>
      <c r="Q91" s="12">
        <f>SUM(T91:WO91)</f>
        <v>89.6</v>
      </c>
      <c r="R91" s="13">
        <f>COUNTIF(T91:WO91,"&gt;0")</f>
        <v>5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6">
        <v>21.1</v>
      </c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6">
        <v>21.1</v>
      </c>
      <c r="EB91" s="10"/>
      <c r="EC91" s="10"/>
      <c r="ED91" s="10"/>
      <c r="EE91" s="10"/>
      <c r="EF91" s="10"/>
      <c r="EG91" s="10"/>
      <c r="EH91" s="10"/>
      <c r="EI91" s="10"/>
      <c r="EJ91" s="10"/>
      <c r="EK91" s="10">
        <v>5.2</v>
      </c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6">
        <v>21.1</v>
      </c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6">
        <v>21.1</v>
      </c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3"/>
      <c r="IT91" s="13"/>
      <c r="IU91" s="13"/>
      <c r="IV91" s="10"/>
      <c r="IW91" s="13"/>
      <c r="IX91" s="10"/>
      <c r="IY91" s="10"/>
      <c r="IZ91" s="13"/>
      <c r="JA91" s="13"/>
      <c r="JB91" s="10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0"/>
      <c r="LC91" s="13"/>
      <c r="LD91" s="10"/>
      <c r="LE91" s="10"/>
      <c r="LF91" s="13"/>
      <c r="LG91" s="10"/>
      <c r="LH91" s="10"/>
      <c r="LI91" s="13"/>
      <c r="LJ91" s="10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  <c r="MY91" s="13"/>
      <c r="MZ91" s="13"/>
      <c r="NA91" s="13"/>
      <c r="NB91" s="13"/>
      <c r="NC91" s="13"/>
      <c r="ND91" s="13"/>
      <c r="NE91" s="13"/>
      <c r="NF91" s="13"/>
      <c r="NG91" s="13"/>
      <c r="NH91" s="13"/>
      <c r="NI91" s="13"/>
      <c r="NJ91" s="13"/>
      <c r="NK91" s="13"/>
      <c r="NL91" s="13"/>
      <c r="NM91" s="13"/>
      <c r="NN91" s="13"/>
      <c r="NO91" s="13"/>
      <c r="NP91" s="13"/>
      <c r="NQ91" s="13"/>
      <c r="NR91" s="13"/>
      <c r="NS91" s="13"/>
      <c r="NT91" s="10"/>
      <c r="NU91" s="10"/>
      <c r="NV91" s="13"/>
      <c r="NW91" s="10"/>
    </row>
    <row r="92" spans="1:387" x14ac:dyDescent="0.25">
      <c r="A92" s="7">
        <f t="shared" si="1"/>
        <v>89</v>
      </c>
      <c r="B92" s="13">
        <f>SUM(D92:M92)</f>
        <v>9</v>
      </c>
      <c r="C92" s="13"/>
      <c r="D92" s="43"/>
      <c r="E92" s="59"/>
      <c r="F92" s="40"/>
      <c r="G92" s="55"/>
      <c r="H92" s="45"/>
      <c r="I92" s="46">
        <v>1</v>
      </c>
      <c r="J92" s="44"/>
      <c r="K92" s="15"/>
      <c r="L92" s="15">
        <v>8</v>
      </c>
      <c r="M92" s="15"/>
      <c r="N92" s="14" t="s">
        <v>121</v>
      </c>
      <c r="O92" s="14" t="s">
        <v>41</v>
      </c>
      <c r="P92" s="15">
        <v>1976</v>
      </c>
      <c r="Q92" s="12">
        <f>SUM(T92:WO92)</f>
        <v>87.4</v>
      </c>
      <c r="R92" s="13">
        <f>COUNTIF(T92:WO92,"&gt;0")</f>
        <v>9</v>
      </c>
      <c r="S92" s="10"/>
      <c r="T92" s="10"/>
      <c r="U92" s="10">
        <v>9.5</v>
      </c>
      <c r="V92" s="10"/>
      <c r="W92" s="10"/>
      <c r="X92" s="10"/>
      <c r="Y92" s="10"/>
      <c r="Z92" s="10"/>
      <c r="AA92" s="10">
        <v>11.5</v>
      </c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>
        <v>5</v>
      </c>
      <c r="DE92" s="10"/>
      <c r="DF92" s="10">
        <v>6</v>
      </c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>
        <v>6</v>
      </c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>
        <v>5.2</v>
      </c>
      <c r="EL92" s="10"/>
      <c r="EM92" s="10"/>
      <c r="EN92" s="10"/>
      <c r="EO92" s="10"/>
      <c r="EP92" s="10"/>
      <c r="EQ92" s="10"/>
      <c r="ER92" s="10"/>
      <c r="ES92" s="10"/>
      <c r="ET92" s="10">
        <v>14.3</v>
      </c>
      <c r="EU92" s="10"/>
      <c r="EV92" s="10">
        <v>8.8000000000000007</v>
      </c>
      <c r="EW92" s="16">
        <v>21.1</v>
      </c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</row>
    <row r="93" spans="1:387" x14ac:dyDescent="0.25">
      <c r="A93" s="7">
        <f t="shared" si="1"/>
        <v>90</v>
      </c>
      <c r="B93" s="13">
        <f>SUM(D93:M93)</f>
        <v>10</v>
      </c>
      <c r="C93" s="13"/>
      <c r="D93" s="43"/>
      <c r="E93" s="59"/>
      <c r="F93" s="15"/>
      <c r="G93" s="55"/>
      <c r="H93" s="45"/>
      <c r="I93" s="46"/>
      <c r="J93" s="44"/>
      <c r="K93" s="15"/>
      <c r="L93" s="15">
        <v>10</v>
      </c>
      <c r="M93" s="15"/>
      <c r="N93" s="14" t="s">
        <v>296</v>
      </c>
      <c r="O93" s="14" t="s">
        <v>75</v>
      </c>
      <c r="P93" s="15">
        <v>1958</v>
      </c>
      <c r="Q93" s="12">
        <f>SUM(T93:WO93)</f>
        <v>82.4</v>
      </c>
      <c r="R93" s="13">
        <f>COUNTIF(T93:WO93,"&gt;0")</f>
        <v>10</v>
      </c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>
        <v>9.6</v>
      </c>
      <c r="AI93" s="10"/>
      <c r="AJ93" s="10"/>
      <c r="AK93" s="10">
        <v>11.8</v>
      </c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>
        <v>6.3</v>
      </c>
      <c r="BX93" s="10"/>
      <c r="BY93" s="10"/>
      <c r="BZ93" s="10"/>
      <c r="CA93" s="10"/>
      <c r="CB93" s="10">
        <v>6.5</v>
      </c>
      <c r="CC93" s="10"/>
      <c r="CD93" s="10"/>
      <c r="CE93" s="10"/>
      <c r="CF93" s="10"/>
      <c r="CG93" s="10"/>
      <c r="CH93" s="10"/>
      <c r="CI93" s="10"/>
      <c r="CJ93" s="10"/>
      <c r="CK93" s="10" t="s">
        <v>37</v>
      </c>
      <c r="CL93" s="10"/>
      <c r="CM93" s="10"/>
      <c r="CN93" s="10">
        <v>7.6</v>
      </c>
      <c r="CO93" s="10"/>
      <c r="CP93" s="10">
        <v>5.6</v>
      </c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>
        <v>6</v>
      </c>
      <c r="DG93" s="10"/>
      <c r="DH93" s="10"/>
      <c r="DI93" s="10"/>
      <c r="DJ93" s="10"/>
      <c r="DK93" s="10"/>
      <c r="DL93" s="10"/>
      <c r="DM93" s="10"/>
      <c r="DN93" s="10"/>
      <c r="DO93" s="10">
        <v>6.3</v>
      </c>
      <c r="DP93" s="10">
        <v>8.4</v>
      </c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>
        <v>14.3</v>
      </c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7"/>
      <c r="FN93" s="10"/>
      <c r="FO93" s="17"/>
      <c r="FP93" s="10"/>
      <c r="FQ93" s="10"/>
      <c r="FR93" s="17"/>
      <c r="FS93" s="17"/>
      <c r="FT93" s="10"/>
      <c r="FU93" s="13"/>
      <c r="FV93" s="13"/>
      <c r="FW93" s="13"/>
      <c r="FX93" s="13"/>
      <c r="FY93" s="13"/>
      <c r="FZ93" s="10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3"/>
      <c r="MZ93" s="10"/>
      <c r="NA93" s="13"/>
      <c r="NB93" s="10"/>
      <c r="NC93" s="13"/>
      <c r="ND93" s="13"/>
      <c r="NE93" s="13"/>
      <c r="NF93" s="13"/>
      <c r="NG93" s="13"/>
      <c r="NH93" s="13"/>
      <c r="NI93" s="13"/>
      <c r="NJ93" s="13"/>
      <c r="NK93" s="13"/>
      <c r="NL93" s="13"/>
      <c r="NM93" s="13"/>
      <c r="NN93" s="10"/>
      <c r="NO93" s="13"/>
      <c r="NP93" s="13"/>
      <c r="NQ93" s="13"/>
      <c r="NR93" s="13"/>
      <c r="NS93" s="13"/>
      <c r="NT93" s="17"/>
      <c r="NU93" s="17"/>
      <c r="NV93" s="13"/>
      <c r="NW93" s="17"/>
    </row>
    <row r="94" spans="1:387" x14ac:dyDescent="0.25">
      <c r="A94" s="7">
        <f t="shared" si="1"/>
        <v>91</v>
      </c>
      <c r="B94" s="13">
        <f>SUM(D94:M94)</f>
        <v>7</v>
      </c>
      <c r="C94" s="13"/>
      <c r="D94" s="43"/>
      <c r="E94" s="59"/>
      <c r="F94" s="15"/>
      <c r="G94" s="55"/>
      <c r="H94" s="45"/>
      <c r="I94" s="46">
        <v>2</v>
      </c>
      <c r="J94" s="44"/>
      <c r="K94" s="40"/>
      <c r="L94" s="15">
        <v>3</v>
      </c>
      <c r="M94" s="15">
        <v>2</v>
      </c>
      <c r="N94" s="14" t="s">
        <v>287</v>
      </c>
      <c r="O94" s="14" t="s">
        <v>108</v>
      </c>
      <c r="P94" s="15">
        <v>1951</v>
      </c>
      <c r="Q94" s="12">
        <f>SUM(T94:WO94)</f>
        <v>79.599999999999994</v>
      </c>
      <c r="R94" s="13">
        <f>COUNTIF(T94:WO94,"&gt;0")</f>
        <v>7</v>
      </c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6">
        <v>21.1</v>
      </c>
      <c r="AK94" s="10"/>
      <c r="AL94" s="10"/>
      <c r="AM94" s="10"/>
      <c r="AN94" s="10"/>
      <c r="AO94" s="10"/>
      <c r="AP94" s="10">
        <v>5</v>
      </c>
      <c r="AQ94" s="10"/>
      <c r="AR94" s="10"/>
      <c r="AS94" s="10"/>
      <c r="AT94" s="10"/>
      <c r="AU94" s="10"/>
      <c r="AV94" s="10"/>
      <c r="AW94" s="10">
        <v>2.5</v>
      </c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>
        <v>5.6</v>
      </c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>
        <v>10</v>
      </c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>
        <v>14.3</v>
      </c>
      <c r="EU94" s="10"/>
      <c r="EV94" s="10"/>
      <c r="EW94" s="16">
        <v>21.1</v>
      </c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0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0"/>
      <c r="NU94" s="10"/>
      <c r="NV94" s="13"/>
      <c r="NW94" s="10"/>
    </row>
    <row r="95" spans="1:387" x14ac:dyDescent="0.25">
      <c r="A95" s="7">
        <f t="shared" si="1"/>
        <v>92</v>
      </c>
      <c r="B95" s="13">
        <f>SUM(D95:M95)</f>
        <v>14</v>
      </c>
      <c r="C95" s="13"/>
      <c r="D95" s="43"/>
      <c r="E95" s="59"/>
      <c r="F95" s="15"/>
      <c r="G95" s="55"/>
      <c r="H95" s="45">
        <v>1</v>
      </c>
      <c r="I95" s="46"/>
      <c r="J95" s="44"/>
      <c r="K95" s="15"/>
      <c r="L95" s="15">
        <v>9</v>
      </c>
      <c r="M95" s="15">
        <v>4</v>
      </c>
      <c r="N95" s="14" t="s">
        <v>168</v>
      </c>
      <c r="O95" s="14" t="s">
        <v>169</v>
      </c>
      <c r="P95" s="15">
        <v>1971</v>
      </c>
      <c r="Q95" s="12">
        <f>SUM(T95:WO95)</f>
        <v>79.099999999999994</v>
      </c>
      <c r="R95" s="13">
        <f>COUNTIF(T95:WO95,"&gt;0")+2</f>
        <v>14</v>
      </c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>
        <v>2.5</v>
      </c>
      <c r="AX95" s="10"/>
      <c r="AY95" s="10">
        <v>1.3</v>
      </c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>
        <v>7.7</v>
      </c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>
        <v>6.5</v>
      </c>
      <c r="BZ95" s="10"/>
      <c r="CA95" s="10"/>
      <c r="CB95" s="10">
        <v>6.5</v>
      </c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>
        <v>7.1</v>
      </c>
      <c r="CT95" s="10"/>
      <c r="CU95" s="10"/>
      <c r="CV95" s="10"/>
      <c r="CW95" s="10"/>
      <c r="CX95" s="10"/>
      <c r="CY95" s="10"/>
      <c r="CZ95" s="10"/>
      <c r="DA95" s="10"/>
      <c r="DB95" s="10"/>
      <c r="DC95" s="10">
        <v>5.7</v>
      </c>
      <c r="DD95" s="10"/>
      <c r="DE95" s="10"/>
      <c r="DF95" s="10">
        <v>6</v>
      </c>
      <c r="DG95" s="10"/>
      <c r="DH95" s="10"/>
      <c r="DI95" s="10"/>
      <c r="DJ95" s="10"/>
      <c r="DK95" s="10"/>
      <c r="DL95" s="10"/>
      <c r="DM95" s="10"/>
      <c r="DN95" s="10"/>
      <c r="DO95" s="10">
        <v>6.3</v>
      </c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>
        <v>10</v>
      </c>
      <c r="EH95" s="10"/>
      <c r="EI95" s="10"/>
      <c r="EJ95" s="10"/>
      <c r="EK95" s="10"/>
      <c r="EL95" s="10"/>
      <c r="EM95" s="10"/>
      <c r="EN95" s="10"/>
      <c r="EO95" s="10">
        <v>9.1999999999999993</v>
      </c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63">
        <v>10.3</v>
      </c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3"/>
      <c r="NF95" s="10"/>
      <c r="NG95" s="13"/>
      <c r="NH95" s="13"/>
      <c r="NI95" s="13"/>
      <c r="NJ95" s="13"/>
      <c r="NK95" s="13"/>
      <c r="NL95" s="13"/>
      <c r="NM95" s="13"/>
      <c r="NN95" s="13"/>
      <c r="NO95" s="13"/>
      <c r="NP95" s="13"/>
      <c r="NQ95" s="13"/>
      <c r="NR95" s="13"/>
      <c r="NS95" s="13"/>
      <c r="NT95" s="10"/>
      <c r="NU95" s="10"/>
      <c r="NV95" s="13"/>
      <c r="NW95" s="10"/>
    </row>
    <row r="96" spans="1:387" x14ac:dyDescent="0.25">
      <c r="A96" s="7">
        <f t="shared" si="1"/>
        <v>93</v>
      </c>
      <c r="B96" s="13">
        <f>SUM(D96:M96)</f>
        <v>11</v>
      </c>
      <c r="C96" s="13"/>
      <c r="D96" s="43"/>
      <c r="E96" s="59"/>
      <c r="F96" s="15"/>
      <c r="G96" s="55"/>
      <c r="H96" s="45"/>
      <c r="I96" s="46"/>
      <c r="J96" s="44"/>
      <c r="K96" s="15"/>
      <c r="L96" s="15">
        <v>11</v>
      </c>
      <c r="M96" s="15"/>
      <c r="N96" s="14" t="s">
        <v>357</v>
      </c>
      <c r="O96" s="14" t="s">
        <v>129</v>
      </c>
      <c r="P96" s="15">
        <v>1998</v>
      </c>
      <c r="Q96" s="12">
        <f>SUM(T96:WO96)</f>
        <v>76.400000000000006</v>
      </c>
      <c r="R96" s="13">
        <f>COUNTIF(T96:WO96,"&gt;0")</f>
        <v>11</v>
      </c>
      <c r="S96" s="10"/>
      <c r="T96" s="10"/>
      <c r="U96" s="10"/>
      <c r="V96" s="10">
        <v>9</v>
      </c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>
        <v>5.6</v>
      </c>
      <c r="BW96" s="10"/>
      <c r="BX96" s="10"/>
      <c r="BY96" s="10"/>
      <c r="BZ96" s="10"/>
      <c r="CA96" s="10">
        <v>6.2</v>
      </c>
      <c r="CB96" s="10"/>
      <c r="CC96" s="10"/>
      <c r="CD96" s="10"/>
      <c r="CE96" s="10">
        <v>7</v>
      </c>
      <c r="CF96" s="10"/>
      <c r="CG96" s="10">
        <v>7</v>
      </c>
      <c r="CH96" s="10"/>
      <c r="CI96" s="10"/>
      <c r="CJ96" s="10"/>
      <c r="CK96" s="10"/>
      <c r="CL96" s="10">
        <v>5</v>
      </c>
      <c r="CM96" s="10"/>
      <c r="CN96" s="10"/>
      <c r="CO96" s="10"/>
      <c r="CP96" s="10"/>
      <c r="CQ96" s="10"/>
      <c r="CR96" s="10">
        <v>7</v>
      </c>
      <c r="CS96" s="10">
        <v>7.1</v>
      </c>
      <c r="CT96" s="10">
        <v>7.5</v>
      </c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>
        <v>5</v>
      </c>
      <c r="DH96" s="10" t="s">
        <v>37</v>
      </c>
      <c r="DI96" s="10"/>
      <c r="DJ96" s="10">
        <v>10</v>
      </c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0"/>
      <c r="HQ96" s="10"/>
      <c r="HR96" s="13"/>
      <c r="HS96" s="10"/>
      <c r="HT96" s="13"/>
      <c r="HU96" s="13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3"/>
      <c r="JL96" s="13"/>
      <c r="JM96" s="10"/>
      <c r="JN96" s="13"/>
      <c r="JO96" s="10"/>
      <c r="JP96" s="13"/>
      <c r="JQ96" s="10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7"/>
      <c r="NU96" s="17"/>
      <c r="NV96" s="13"/>
      <c r="NW96" s="17"/>
    </row>
    <row r="97" spans="1:387" x14ac:dyDescent="0.25">
      <c r="A97" s="7">
        <f t="shared" si="1"/>
        <v>94</v>
      </c>
      <c r="B97" s="13">
        <f>SUM(D97:M97)</f>
        <v>13</v>
      </c>
      <c r="C97" s="13"/>
      <c r="D97" s="43"/>
      <c r="E97" s="59"/>
      <c r="F97" s="15"/>
      <c r="G97" s="55"/>
      <c r="H97" s="45"/>
      <c r="I97" s="46"/>
      <c r="J97" s="44"/>
      <c r="K97" s="15">
        <v>1</v>
      </c>
      <c r="L97" s="15">
        <v>11</v>
      </c>
      <c r="M97" s="15">
        <v>1</v>
      </c>
      <c r="N97" s="14" t="s">
        <v>149</v>
      </c>
      <c r="O97" s="14" t="s">
        <v>150</v>
      </c>
      <c r="P97" s="15">
        <v>1960</v>
      </c>
      <c r="Q97" s="12">
        <f>SUM(T97:WO97)</f>
        <v>75.5</v>
      </c>
      <c r="R97" s="13">
        <f>COUNTIF(T97:WO97,"&gt;0")</f>
        <v>13</v>
      </c>
      <c r="S97" s="10"/>
      <c r="T97" s="10"/>
      <c r="U97" s="10">
        <v>9.5</v>
      </c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>
        <v>2.5</v>
      </c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>
        <v>6</v>
      </c>
      <c r="BK97" s="10"/>
      <c r="BL97" s="10"/>
      <c r="BM97" s="10">
        <v>7.7</v>
      </c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>
        <v>7</v>
      </c>
      <c r="CF97" s="10"/>
      <c r="CG97" s="10"/>
      <c r="CH97" s="10"/>
      <c r="CI97" s="10"/>
      <c r="CJ97" s="10"/>
      <c r="CK97" s="10"/>
      <c r="CL97" s="10"/>
      <c r="CM97" s="10">
        <v>4</v>
      </c>
      <c r="CN97" s="10"/>
      <c r="CO97" s="10"/>
      <c r="CP97" s="10">
        <v>5.6</v>
      </c>
      <c r="CQ97" s="10"/>
      <c r="CR97" s="10">
        <v>6.9</v>
      </c>
      <c r="CS97" s="10"/>
      <c r="CT97" s="10"/>
      <c r="CU97" s="10"/>
      <c r="CV97" s="10"/>
      <c r="CW97" s="10"/>
      <c r="CX97" s="10">
        <v>5.3</v>
      </c>
      <c r="CY97" s="10"/>
      <c r="CZ97" s="10"/>
      <c r="DA97" s="10"/>
      <c r="DB97" s="10"/>
      <c r="DC97" s="10"/>
      <c r="DD97" s="10"/>
      <c r="DE97" s="10"/>
      <c r="DF97" s="10">
        <v>6</v>
      </c>
      <c r="DG97" s="10"/>
      <c r="DH97" s="10"/>
      <c r="DI97" s="10"/>
      <c r="DJ97" s="10">
        <v>7</v>
      </c>
      <c r="DK97" s="10"/>
      <c r="DL97" s="10"/>
      <c r="DM97" s="10">
        <v>6</v>
      </c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>
        <v>2</v>
      </c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3"/>
      <c r="HQ97" s="13"/>
      <c r="HR97" s="13"/>
      <c r="HS97" s="13"/>
      <c r="HT97" s="13"/>
      <c r="HU97" s="13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3"/>
      <c r="LV97" s="13"/>
      <c r="LW97" s="10"/>
      <c r="LX97" s="10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7"/>
      <c r="NU97" s="17"/>
      <c r="NV97" s="13"/>
      <c r="NW97" s="17"/>
    </row>
    <row r="98" spans="1:387" x14ac:dyDescent="0.25">
      <c r="A98" s="7">
        <f t="shared" si="1"/>
        <v>95</v>
      </c>
      <c r="B98" s="13">
        <f>SUM(D98:M98)</f>
        <v>3</v>
      </c>
      <c r="C98" s="13"/>
      <c r="D98" s="43"/>
      <c r="E98" s="59"/>
      <c r="F98" s="15"/>
      <c r="G98" s="55">
        <v>1</v>
      </c>
      <c r="H98" s="45"/>
      <c r="I98" s="46">
        <v>1</v>
      </c>
      <c r="J98" s="44"/>
      <c r="K98" s="15"/>
      <c r="L98" s="15">
        <v>1</v>
      </c>
      <c r="M98" s="15"/>
      <c r="N98" s="14" t="s">
        <v>29</v>
      </c>
      <c r="O98" s="14" t="s">
        <v>197</v>
      </c>
      <c r="P98" s="15">
        <v>1967</v>
      </c>
      <c r="Q98" s="12">
        <f>SUM(T98:WO98)</f>
        <v>73.300000000000011</v>
      </c>
      <c r="R98" s="13">
        <f>COUNTIF(T98:WO98,"&gt;0")</f>
        <v>3</v>
      </c>
      <c r="S98" s="10"/>
      <c r="T98" s="10"/>
      <c r="U98" s="10"/>
      <c r="V98" s="10"/>
      <c r="W98" s="10"/>
      <c r="X98" s="10"/>
      <c r="Y98" s="10"/>
      <c r="Z98" s="28">
        <v>42.2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6">
        <v>21.1</v>
      </c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>
        <v>10</v>
      </c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0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0"/>
      <c r="MZ98" s="13"/>
      <c r="NA98" s="10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13"/>
      <c r="NN98" s="13"/>
      <c r="NO98" s="13"/>
      <c r="NP98" s="13"/>
      <c r="NQ98" s="13"/>
      <c r="NR98" s="10"/>
      <c r="NS98" s="13"/>
      <c r="NT98" s="10"/>
      <c r="NU98" s="10"/>
      <c r="NV98" s="13"/>
      <c r="NW98" s="10"/>
    </row>
    <row r="99" spans="1:387" x14ac:dyDescent="0.25">
      <c r="A99" s="7">
        <f t="shared" si="1"/>
        <v>96</v>
      </c>
      <c r="B99" s="13">
        <f>SUM(D99:M99)</f>
        <v>7</v>
      </c>
      <c r="C99" s="13"/>
      <c r="D99" s="43"/>
      <c r="E99" s="59"/>
      <c r="F99" s="15"/>
      <c r="G99" s="55"/>
      <c r="H99" s="45"/>
      <c r="I99" s="46">
        <v>1</v>
      </c>
      <c r="J99" s="44"/>
      <c r="K99" s="15"/>
      <c r="L99" s="15">
        <v>6</v>
      </c>
      <c r="M99" s="15"/>
      <c r="N99" s="14" t="s">
        <v>297</v>
      </c>
      <c r="O99" s="14" t="s">
        <v>298</v>
      </c>
      <c r="P99" s="15">
        <v>1982</v>
      </c>
      <c r="Q99" s="12">
        <f>SUM(T99:WO99)</f>
        <v>72.7</v>
      </c>
      <c r="R99" s="13">
        <f>COUNTIF(T99:WO99,"&gt;0")</f>
        <v>7</v>
      </c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6">
        <v>21.1</v>
      </c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>
        <v>5</v>
      </c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>
        <v>9.8000000000000007</v>
      </c>
      <c r="BT99" s="10"/>
      <c r="BU99" s="10"/>
      <c r="BV99" s="10"/>
      <c r="BW99" s="10"/>
      <c r="BX99" s="10"/>
      <c r="BY99" s="10">
        <v>6.5</v>
      </c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>
        <v>6</v>
      </c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>
        <v>10</v>
      </c>
      <c r="EN99" s="10"/>
      <c r="EO99" s="10"/>
      <c r="EP99" s="10"/>
      <c r="EQ99" s="10"/>
      <c r="ER99" s="10"/>
      <c r="ES99" s="10"/>
      <c r="ET99" s="10">
        <v>14.3</v>
      </c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7"/>
      <c r="FN99" s="10"/>
      <c r="FO99" s="17"/>
      <c r="FP99" s="10"/>
      <c r="FQ99" s="10"/>
      <c r="FR99" s="17"/>
      <c r="FS99" s="17"/>
      <c r="FT99" s="10"/>
      <c r="FU99" s="13"/>
      <c r="FV99" s="13"/>
      <c r="FW99" s="13"/>
      <c r="FX99" s="13"/>
      <c r="FY99" s="13"/>
      <c r="FZ99" s="10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0"/>
      <c r="LS99" s="13"/>
      <c r="LT99" s="13"/>
      <c r="LU99" s="10"/>
      <c r="LV99" s="13"/>
      <c r="LW99" s="13"/>
      <c r="LX99" s="13"/>
      <c r="LY99" s="10"/>
      <c r="LZ99" s="13"/>
      <c r="MA99" s="13"/>
      <c r="MB99" s="13"/>
      <c r="MC99" s="10"/>
      <c r="MD99" s="10"/>
      <c r="ME99" s="13"/>
      <c r="MF99" s="10"/>
      <c r="MG99" s="10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0"/>
      <c r="NU99" s="10"/>
      <c r="NV99" s="13"/>
      <c r="NW99" s="10"/>
    </row>
    <row r="100" spans="1:387" x14ac:dyDescent="0.25">
      <c r="A100" s="7">
        <f t="shared" si="1"/>
        <v>97</v>
      </c>
      <c r="B100" s="13">
        <f>SUM(D100:M100)</f>
        <v>8</v>
      </c>
      <c r="C100" s="13"/>
      <c r="D100" s="43"/>
      <c r="E100" s="59"/>
      <c r="F100" s="15"/>
      <c r="G100" s="55"/>
      <c r="H100" s="45"/>
      <c r="I100" s="46">
        <v>1</v>
      </c>
      <c r="J100" s="44"/>
      <c r="K100" s="15"/>
      <c r="L100" s="15">
        <v>7</v>
      </c>
      <c r="M100" s="15"/>
      <c r="N100" s="14" t="s">
        <v>342</v>
      </c>
      <c r="O100" s="14" t="s">
        <v>69</v>
      </c>
      <c r="P100" s="15">
        <v>1973</v>
      </c>
      <c r="Q100" s="12">
        <f>SUM(T100:WO100)</f>
        <v>72.2</v>
      </c>
      <c r="R100" s="13">
        <f>COUNTIF(T100:WO100,"&gt;0")</f>
        <v>8</v>
      </c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6">
        <v>21.1</v>
      </c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>
        <v>9.8000000000000007</v>
      </c>
      <c r="BT100" s="10"/>
      <c r="BU100" s="10"/>
      <c r="BV100" s="10"/>
      <c r="BW100" s="10"/>
      <c r="BX100" s="10">
        <v>6.8</v>
      </c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>
        <v>5.6</v>
      </c>
      <c r="CQ100" s="10"/>
      <c r="CR100" s="10">
        <v>6.9</v>
      </c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>
        <v>6</v>
      </c>
      <c r="DG100" s="10"/>
      <c r="DH100" s="10">
        <v>6</v>
      </c>
      <c r="DI100" s="10"/>
      <c r="DJ100" s="10"/>
      <c r="DK100" s="10"/>
      <c r="DL100" s="10"/>
      <c r="DM100" s="10"/>
      <c r="DN100" s="10"/>
      <c r="DO100" s="10"/>
      <c r="DP100" s="10"/>
      <c r="DQ100" s="10"/>
      <c r="DR100" s="10">
        <v>10</v>
      </c>
      <c r="DS100" s="10"/>
      <c r="DT100" s="10"/>
      <c r="DU100" s="10"/>
      <c r="DV100" s="10"/>
      <c r="DW100" s="10"/>
      <c r="DX100" s="10"/>
      <c r="DY100" s="10"/>
      <c r="DZ100" s="10"/>
      <c r="EA100" s="10" t="s">
        <v>37</v>
      </c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3"/>
      <c r="NF100" s="10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0"/>
      <c r="NU100" s="10"/>
      <c r="NV100" s="13"/>
      <c r="NW100" s="10"/>
    </row>
    <row r="101" spans="1:387" x14ac:dyDescent="0.25">
      <c r="A101" s="7">
        <f t="shared" si="1"/>
        <v>98</v>
      </c>
      <c r="B101" s="13">
        <f>SUM(D101:M101)</f>
        <v>5</v>
      </c>
      <c r="C101" s="13"/>
      <c r="D101" s="43"/>
      <c r="E101" s="59"/>
      <c r="F101" s="15"/>
      <c r="G101" s="55">
        <v>1</v>
      </c>
      <c r="H101" s="45"/>
      <c r="I101" s="46"/>
      <c r="J101" s="44"/>
      <c r="K101" s="15"/>
      <c r="L101" s="15">
        <v>4</v>
      </c>
      <c r="M101" s="15"/>
      <c r="N101" s="14" t="s">
        <v>311</v>
      </c>
      <c r="O101" s="14" t="s">
        <v>187</v>
      </c>
      <c r="P101" s="15">
        <v>1980</v>
      </c>
      <c r="Q101" s="12">
        <f>SUM(T101:WO101)</f>
        <v>69.800000000000011</v>
      </c>
      <c r="R101" s="13">
        <f>COUNTIF(T101:WO101,"&gt;0")</f>
        <v>5</v>
      </c>
      <c r="S101" s="10"/>
      <c r="T101" s="10"/>
      <c r="U101" s="10"/>
      <c r="V101" s="10"/>
      <c r="W101" s="10"/>
      <c r="X101" s="10"/>
      <c r="Y101" s="10"/>
      <c r="Z101" s="28">
        <v>42.2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>
        <v>5.6</v>
      </c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>
        <v>5.7</v>
      </c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>
        <v>6.3</v>
      </c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>
        <v>10</v>
      </c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3"/>
      <c r="HQ101" s="13"/>
      <c r="HR101" s="13"/>
      <c r="HS101" s="13"/>
      <c r="HT101" s="13"/>
      <c r="HU101" s="13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3"/>
      <c r="MP101" s="10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0"/>
      <c r="NU101" s="10"/>
      <c r="NV101" s="13"/>
      <c r="NW101" s="10"/>
    </row>
    <row r="102" spans="1:387" x14ac:dyDescent="0.25">
      <c r="A102" s="7">
        <f t="shared" si="1"/>
        <v>99</v>
      </c>
      <c r="B102" s="13">
        <f>SUM(D102:M102)</f>
        <v>12</v>
      </c>
      <c r="C102" s="13"/>
      <c r="D102" s="43"/>
      <c r="E102" s="59"/>
      <c r="F102" s="15"/>
      <c r="G102" s="55"/>
      <c r="H102" s="45"/>
      <c r="I102" s="46"/>
      <c r="J102" s="44"/>
      <c r="K102" s="15"/>
      <c r="L102" s="15">
        <v>12</v>
      </c>
      <c r="M102" s="15"/>
      <c r="N102" s="14" t="s">
        <v>318</v>
      </c>
      <c r="O102" s="14" t="s">
        <v>108</v>
      </c>
      <c r="P102" s="15">
        <v>1959</v>
      </c>
      <c r="Q102" s="12">
        <f>SUM(T102:WO102)</f>
        <v>69.099999999999994</v>
      </c>
      <c r="R102" s="13">
        <f>COUNTIF(T102:WO102,"&gt;0")</f>
        <v>12</v>
      </c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>
        <v>5</v>
      </c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>
        <v>1</v>
      </c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>
        <v>6.5</v>
      </c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>
        <v>5.8</v>
      </c>
      <c r="CL102" s="10"/>
      <c r="CM102" s="10"/>
      <c r="CN102" s="10"/>
      <c r="CO102" s="10"/>
      <c r="CP102" s="10">
        <v>5.6</v>
      </c>
      <c r="CQ102" s="10" t="s">
        <v>37</v>
      </c>
      <c r="CR102" s="10">
        <v>6.9</v>
      </c>
      <c r="CS102" s="10"/>
      <c r="CT102" s="10"/>
      <c r="CU102" s="10"/>
      <c r="CV102" s="10"/>
      <c r="CW102" s="10"/>
      <c r="CX102" s="10">
        <v>5.3</v>
      </c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>
        <v>7</v>
      </c>
      <c r="DK102" s="10"/>
      <c r="DL102" s="10">
        <v>4.8</v>
      </c>
      <c r="DM102" s="10"/>
      <c r="DN102" s="10"/>
      <c r="DO102" s="10"/>
      <c r="DP102" s="10"/>
      <c r="DQ102" s="10"/>
      <c r="DR102" s="10">
        <v>10</v>
      </c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>
        <v>6</v>
      </c>
      <c r="EG102" s="10"/>
      <c r="EH102" s="10"/>
      <c r="EI102" s="10"/>
      <c r="EJ102" s="10"/>
      <c r="EK102" s="10">
        <v>5.2</v>
      </c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3"/>
      <c r="LD102" s="10"/>
      <c r="LE102" s="10"/>
      <c r="LF102" s="13"/>
      <c r="LG102" s="10"/>
      <c r="LH102" s="10"/>
      <c r="LI102" s="13"/>
      <c r="LJ102" s="10"/>
      <c r="LK102" s="13"/>
      <c r="LL102" s="13"/>
      <c r="LM102" s="10"/>
      <c r="LN102" s="13"/>
      <c r="LO102" s="13"/>
      <c r="LP102" s="13"/>
      <c r="LQ102" s="13"/>
      <c r="LR102" s="10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0"/>
      <c r="MD102" s="10"/>
      <c r="ME102" s="13"/>
      <c r="MF102" s="10"/>
      <c r="MG102" s="10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0"/>
      <c r="NU102" s="10"/>
      <c r="NV102" s="13"/>
      <c r="NW102" s="10"/>
    </row>
    <row r="103" spans="1:387" x14ac:dyDescent="0.25">
      <c r="A103" s="7">
        <f t="shared" si="1"/>
        <v>100</v>
      </c>
      <c r="B103" s="13">
        <f>SUM(D103:M103)</f>
        <v>4</v>
      </c>
      <c r="C103" s="13"/>
      <c r="D103" s="43"/>
      <c r="E103" s="59"/>
      <c r="F103" s="15"/>
      <c r="G103" s="55"/>
      <c r="H103" s="45"/>
      <c r="I103" s="46">
        <v>2</v>
      </c>
      <c r="J103" s="44"/>
      <c r="K103" s="15"/>
      <c r="L103" s="15">
        <v>2</v>
      </c>
      <c r="M103" s="15"/>
      <c r="N103" s="14" t="s">
        <v>191</v>
      </c>
      <c r="O103" s="14" t="s">
        <v>64</v>
      </c>
      <c r="P103" s="15">
        <v>1970</v>
      </c>
      <c r="Q103" s="12">
        <f>SUM(T103:WO103)</f>
        <v>68.5</v>
      </c>
      <c r="R103" s="13">
        <f>COUNTIF(T103:WO103,"&gt;0")</f>
        <v>4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6">
        <v>21.1</v>
      </c>
      <c r="AH103" s="10"/>
      <c r="AI103" s="10"/>
      <c r="AJ103" s="16">
        <v>21.1</v>
      </c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>
        <v>12</v>
      </c>
      <c r="ES103" s="10"/>
      <c r="ET103" s="10">
        <v>14.3</v>
      </c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0"/>
      <c r="NU103" s="10"/>
      <c r="NV103" s="13"/>
      <c r="NW103" s="10"/>
    </row>
    <row r="104" spans="1:387" x14ac:dyDescent="0.25">
      <c r="A104" s="7">
        <f t="shared" si="1"/>
        <v>101</v>
      </c>
      <c r="B104" s="13">
        <f>SUM(D104:M104)</f>
        <v>8</v>
      </c>
      <c r="C104" s="13"/>
      <c r="D104" s="43"/>
      <c r="E104" s="59"/>
      <c r="F104" s="15"/>
      <c r="G104" s="55"/>
      <c r="H104" s="45"/>
      <c r="I104" s="46"/>
      <c r="J104" s="44"/>
      <c r="K104" s="40"/>
      <c r="L104" s="15">
        <v>8</v>
      </c>
      <c r="M104" s="15"/>
      <c r="N104" s="14" t="s">
        <v>386</v>
      </c>
      <c r="O104" s="14" t="s">
        <v>36</v>
      </c>
      <c r="P104" s="15">
        <v>1966</v>
      </c>
      <c r="Q104" s="12">
        <f>SUM(T104:WO104)</f>
        <v>64.600000000000009</v>
      </c>
      <c r="R104" s="13">
        <f>COUNTIF(T104:WO104,"&gt;0")</f>
        <v>8</v>
      </c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>
        <v>9.6</v>
      </c>
      <c r="AI104" s="10">
        <v>8.4</v>
      </c>
      <c r="AJ104" s="10"/>
      <c r="AK104" s="10">
        <v>11.8</v>
      </c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>
        <v>6</v>
      </c>
      <c r="BC104" s="10"/>
      <c r="BD104" s="10"/>
      <c r="BE104" s="10"/>
      <c r="BF104" s="10"/>
      <c r="BG104" s="10"/>
      <c r="BH104" s="10"/>
      <c r="BI104" s="10"/>
      <c r="BJ104" s="10"/>
      <c r="BK104" s="10">
        <v>8.6</v>
      </c>
      <c r="BL104" s="10"/>
      <c r="BM104" s="10">
        <v>7.7</v>
      </c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>
        <v>5.6</v>
      </c>
      <c r="CQ104" s="10"/>
      <c r="CR104" s="10">
        <v>6.9</v>
      </c>
      <c r="CS104" s="10"/>
      <c r="CT104" s="10"/>
      <c r="CU104" s="10"/>
      <c r="CV104" s="10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0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3"/>
      <c r="FQ104" s="17"/>
      <c r="FR104" s="17"/>
      <c r="FS104" s="17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0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3"/>
      <c r="MT104" s="13"/>
      <c r="MU104" s="13"/>
      <c r="MV104" s="13"/>
      <c r="MW104" s="13"/>
      <c r="MX104" s="13"/>
      <c r="MY104" s="13"/>
      <c r="MZ104" s="13"/>
      <c r="NA104" s="13"/>
      <c r="NB104" s="13"/>
      <c r="NC104" s="13"/>
      <c r="ND104" s="13"/>
      <c r="NE104" s="13"/>
      <c r="NF104" s="13"/>
      <c r="NG104" s="13"/>
      <c r="NH104" s="13"/>
      <c r="NI104" s="13"/>
      <c r="NJ104" s="13"/>
      <c r="NK104" s="13"/>
      <c r="NL104" s="13"/>
      <c r="NM104" s="13"/>
      <c r="NN104" s="13"/>
      <c r="NO104" s="13"/>
      <c r="NP104" s="13"/>
      <c r="NQ104" s="13"/>
      <c r="NR104" s="13"/>
      <c r="NS104" s="13"/>
      <c r="NT104" s="10"/>
      <c r="NU104" s="10"/>
      <c r="NV104" s="13"/>
      <c r="NW104" s="10"/>
    </row>
    <row r="105" spans="1:387" x14ac:dyDescent="0.25">
      <c r="A105" s="7">
        <f t="shared" si="1"/>
        <v>102</v>
      </c>
      <c r="B105" s="13">
        <f>SUM(D105:M105)</f>
        <v>9</v>
      </c>
      <c r="C105" s="13"/>
      <c r="D105" s="43"/>
      <c r="E105" s="59"/>
      <c r="F105" s="15"/>
      <c r="G105" s="55"/>
      <c r="H105" s="45"/>
      <c r="I105" s="46"/>
      <c r="J105" s="44"/>
      <c r="K105" s="15"/>
      <c r="L105" s="15">
        <v>9</v>
      </c>
      <c r="M105" s="15"/>
      <c r="N105" s="14" t="s">
        <v>125</v>
      </c>
      <c r="O105" s="14" t="s">
        <v>75</v>
      </c>
      <c r="P105" s="15">
        <v>1963</v>
      </c>
      <c r="Q105" s="12">
        <f>SUM(T105:WO105)</f>
        <v>64</v>
      </c>
      <c r="R105" s="13">
        <f>COUNTIF(T105:WO105,"&gt;0")</f>
        <v>9</v>
      </c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>
        <v>8.4</v>
      </c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>
        <v>5.7</v>
      </c>
      <c r="DD105" s="10"/>
      <c r="DE105" s="10"/>
      <c r="DF105" s="10">
        <v>6</v>
      </c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>
        <v>6</v>
      </c>
      <c r="DV105" s="10"/>
      <c r="DW105" s="10"/>
      <c r="DX105" s="10">
        <v>10.5</v>
      </c>
      <c r="DY105" s="10">
        <v>6</v>
      </c>
      <c r="DZ105" s="10"/>
      <c r="EA105" s="10"/>
      <c r="EB105" s="10"/>
      <c r="EC105" s="10"/>
      <c r="ED105" s="10"/>
      <c r="EE105" s="10">
        <v>6.2</v>
      </c>
      <c r="EF105" s="10"/>
      <c r="EG105" s="10"/>
      <c r="EH105" s="10"/>
      <c r="EI105" s="10"/>
      <c r="EJ105" s="10"/>
      <c r="EK105" s="10">
        <v>5.2</v>
      </c>
      <c r="EL105" s="10"/>
      <c r="EM105" s="10">
        <v>10</v>
      </c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3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28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3"/>
      <c r="MT105" s="13"/>
      <c r="MU105" s="13"/>
      <c r="MV105" s="13"/>
      <c r="MW105" s="13"/>
      <c r="MX105" s="13"/>
      <c r="MY105" s="13"/>
      <c r="MZ105" s="13"/>
      <c r="NA105" s="13"/>
      <c r="NB105" s="13"/>
      <c r="NC105" s="13"/>
      <c r="ND105" s="13"/>
      <c r="NE105" s="13"/>
      <c r="NF105" s="13"/>
      <c r="NG105" s="13"/>
      <c r="NH105" s="13"/>
      <c r="NI105" s="13"/>
      <c r="NJ105" s="13"/>
      <c r="NK105" s="13"/>
      <c r="NL105" s="13"/>
      <c r="NM105" s="13"/>
      <c r="NN105" s="13"/>
      <c r="NO105" s="13"/>
      <c r="NP105" s="13"/>
      <c r="NQ105" s="13"/>
      <c r="NR105" s="13"/>
      <c r="NS105" s="13"/>
      <c r="NT105" s="17"/>
      <c r="NU105" s="17"/>
      <c r="NV105" s="13"/>
      <c r="NW105" s="17"/>
    </row>
    <row r="106" spans="1:387" x14ac:dyDescent="0.25">
      <c r="A106" s="7">
        <f t="shared" si="1"/>
        <v>103</v>
      </c>
      <c r="B106" s="13">
        <f>SUM(D106:M106)</f>
        <v>2</v>
      </c>
      <c r="C106" s="13"/>
      <c r="D106" s="43"/>
      <c r="E106" s="59"/>
      <c r="F106" s="15"/>
      <c r="G106" s="55">
        <v>1</v>
      </c>
      <c r="H106" s="45"/>
      <c r="I106" s="46">
        <v>1</v>
      </c>
      <c r="J106" s="44"/>
      <c r="K106" s="40"/>
      <c r="L106" s="15"/>
      <c r="M106" s="47"/>
      <c r="N106" s="14" t="s">
        <v>275</v>
      </c>
      <c r="O106" s="14" t="s">
        <v>276</v>
      </c>
      <c r="P106" s="15">
        <v>1971</v>
      </c>
      <c r="Q106" s="12">
        <f>SUM(T106:WO106)</f>
        <v>63.300000000000004</v>
      </c>
      <c r="R106" s="13">
        <f>COUNTIF(T106:WO106,"&gt;0")</f>
        <v>2</v>
      </c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6">
        <v>21.1</v>
      </c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28">
        <v>42.2</v>
      </c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3"/>
      <c r="HQ106" s="13"/>
      <c r="HR106" s="13"/>
      <c r="HS106" s="13"/>
      <c r="HT106" s="13"/>
      <c r="HU106" s="13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0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3"/>
      <c r="MT106" s="13"/>
      <c r="MU106" s="13"/>
      <c r="MV106" s="13"/>
      <c r="MW106" s="13"/>
      <c r="MX106" s="13"/>
      <c r="MY106" s="13"/>
      <c r="MZ106" s="13"/>
      <c r="NA106" s="13"/>
      <c r="NB106" s="13"/>
      <c r="NC106" s="13"/>
      <c r="ND106" s="13"/>
      <c r="NE106" s="13"/>
      <c r="NF106" s="13"/>
      <c r="NG106" s="13"/>
      <c r="NH106" s="13"/>
      <c r="NI106" s="13"/>
      <c r="NJ106" s="13"/>
      <c r="NK106" s="13"/>
      <c r="NL106" s="13"/>
      <c r="NM106" s="13"/>
      <c r="NN106" s="13"/>
      <c r="NO106" s="13"/>
      <c r="NP106" s="13"/>
      <c r="NQ106" s="13"/>
      <c r="NR106" s="13"/>
      <c r="NS106" s="13"/>
      <c r="NT106" s="17"/>
      <c r="NU106" s="17"/>
      <c r="NV106" s="13"/>
      <c r="NW106" s="17"/>
    </row>
    <row r="107" spans="1:387" x14ac:dyDescent="0.25">
      <c r="A107" s="7">
        <f t="shared" si="1"/>
        <v>104</v>
      </c>
      <c r="B107" s="13">
        <f>SUM(D107:M107)</f>
        <v>3</v>
      </c>
      <c r="C107" s="13"/>
      <c r="D107" s="43"/>
      <c r="E107" s="59"/>
      <c r="F107" s="15"/>
      <c r="G107" s="55"/>
      <c r="H107" s="45"/>
      <c r="I107" s="46">
        <v>3</v>
      </c>
      <c r="J107" s="44"/>
      <c r="K107" s="15"/>
      <c r="L107" s="15"/>
      <c r="M107" s="15"/>
      <c r="N107" s="14" t="s">
        <v>161</v>
      </c>
      <c r="O107" s="14" t="s">
        <v>138</v>
      </c>
      <c r="P107" s="15">
        <v>1962</v>
      </c>
      <c r="Q107" s="12">
        <f>SUM(T107:WO107)</f>
        <v>63.300000000000004</v>
      </c>
      <c r="R107" s="13">
        <f>COUNTIF(T107:WO107,"&gt;0")</f>
        <v>3</v>
      </c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6">
        <v>21.1</v>
      </c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6">
        <v>21.1</v>
      </c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6">
        <v>21.1</v>
      </c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13"/>
      <c r="NN107" s="13"/>
      <c r="NO107" s="13"/>
      <c r="NP107" s="13"/>
      <c r="NQ107" s="13"/>
      <c r="NR107" s="13"/>
      <c r="NS107" s="13"/>
      <c r="NT107" s="10"/>
      <c r="NU107" s="10"/>
      <c r="NV107" s="13"/>
      <c r="NW107" s="10"/>
    </row>
    <row r="108" spans="1:387" x14ac:dyDescent="0.25">
      <c r="A108" s="7">
        <f t="shared" si="1"/>
        <v>105</v>
      </c>
      <c r="B108" s="13">
        <f>SUM(D108:M108)</f>
        <v>5</v>
      </c>
      <c r="C108" s="13"/>
      <c r="D108" s="43"/>
      <c r="E108" s="59"/>
      <c r="F108" s="15"/>
      <c r="G108" s="55"/>
      <c r="H108" s="45"/>
      <c r="I108" s="46">
        <v>1</v>
      </c>
      <c r="J108" s="44"/>
      <c r="K108" s="40"/>
      <c r="L108" s="15">
        <v>4</v>
      </c>
      <c r="M108" s="15"/>
      <c r="N108" s="14" t="s">
        <v>208</v>
      </c>
      <c r="O108" s="14" t="s">
        <v>451</v>
      </c>
      <c r="P108" s="15">
        <v>1997</v>
      </c>
      <c r="Q108" s="12">
        <f>SUM(T108:WO108)</f>
        <v>61.6</v>
      </c>
      <c r="R108" s="13">
        <f>COUNTIF(T108:WO108,"&gt;0")</f>
        <v>5</v>
      </c>
      <c r="S108" s="10"/>
      <c r="T108" s="10"/>
      <c r="U108" s="10">
        <v>9.5</v>
      </c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9.6</v>
      </c>
      <c r="AI108" s="10"/>
      <c r="AJ108" s="16">
        <v>21.1</v>
      </c>
      <c r="AK108" s="10">
        <v>11.8</v>
      </c>
      <c r="AL108" s="10"/>
      <c r="AM108" s="10"/>
      <c r="AN108" s="10"/>
      <c r="AO108" s="10"/>
      <c r="AP108" s="10"/>
      <c r="AQ108" s="10"/>
      <c r="AR108" s="10">
        <v>9.6</v>
      </c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0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3"/>
      <c r="FQ108" s="17"/>
      <c r="FR108" s="17"/>
      <c r="FS108" s="17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0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13"/>
      <c r="NN108" s="13"/>
      <c r="NO108" s="13"/>
      <c r="NP108" s="13"/>
      <c r="NQ108" s="13"/>
      <c r="NR108" s="13"/>
      <c r="NS108" s="13"/>
      <c r="NT108" s="10"/>
      <c r="NU108" s="10"/>
      <c r="NV108" s="13"/>
      <c r="NW108" s="10"/>
    </row>
    <row r="109" spans="1:387" x14ac:dyDescent="0.25">
      <c r="A109" s="7">
        <f t="shared" si="1"/>
        <v>106</v>
      </c>
      <c r="B109" s="13">
        <f>SUM(D109:M109)</f>
        <v>4</v>
      </c>
      <c r="C109" s="13"/>
      <c r="D109" s="43"/>
      <c r="E109" s="59"/>
      <c r="F109" s="15"/>
      <c r="G109" s="55"/>
      <c r="H109" s="45">
        <v>1</v>
      </c>
      <c r="I109" s="46">
        <v>2</v>
      </c>
      <c r="J109" s="44"/>
      <c r="K109" s="15"/>
      <c r="L109" s="15">
        <v>1</v>
      </c>
      <c r="M109" s="15"/>
      <c r="N109" s="14" t="s">
        <v>35</v>
      </c>
      <c r="O109" s="14" t="s">
        <v>36</v>
      </c>
      <c r="P109" s="15">
        <v>1974</v>
      </c>
      <c r="Q109" s="12">
        <f>SUM(T109:WO109)</f>
        <v>61.300000000000004</v>
      </c>
      <c r="R109" s="13">
        <f>COUNTIF(T109:WO109,"&gt;0")</f>
        <v>4</v>
      </c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6">
        <v>21.1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6">
        <v>21.1</v>
      </c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>
        <v>6</v>
      </c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7"/>
      <c r="FB109" s="63">
        <v>13.1</v>
      </c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3"/>
      <c r="FQ109" s="17"/>
      <c r="FR109" s="17"/>
      <c r="FS109" s="17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3"/>
      <c r="MZ109" s="10"/>
      <c r="NA109" s="13"/>
      <c r="NB109" s="10"/>
      <c r="NC109" s="13"/>
      <c r="ND109" s="13"/>
      <c r="NE109" s="13"/>
      <c r="NF109" s="13"/>
      <c r="NG109" s="13"/>
      <c r="NH109" s="13"/>
      <c r="NI109" s="13"/>
      <c r="NJ109" s="13"/>
      <c r="NK109" s="13"/>
      <c r="NL109" s="13"/>
      <c r="NM109" s="13"/>
      <c r="NN109" s="13"/>
      <c r="NO109" s="13"/>
      <c r="NP109" s="13"/>
      <c r="NQ109" s="13"/>
      <c r="NR109" s="13"/>
      <c r="NS109" s="13"/>
      <c r="NT109" s="10"/>
      <c r="NU109" s="10"/>
      <c r="NV109" s="13"/>
      <c r="NW109" s="10"/>
    </row>
    <row r="110" spans="1:387" x14ac:dyDescent="0.25">
      <c r="A110" s="7">
        <f t="shared" si="1"/>
        <v>107</v>
      </c>
      <c r="B110" s="13">
        <f>SUM(D110:M110)</f>
        <v>7</v>
      </c>
      <c r="C110" s="13"/>
      <c r="D110" s="43"/>
      <c r="E110" s="59"/>
      <c r="F110" s="15"/>
      <c r="G110" s="55"/>
      <c r="H110" s="45"/>
      <c r="I110" s="46"/>
      <c r="J110" s="44"/>
      <c r="K110" s="15">
        <v>2</v>
      </c>
      <c r="L110" s="15">
        <v>5</v>
      </c>
      <c r="M110" s="15"/>
      <c r="N110" s="14" t="s">
        <v>46</v>
      </c>
      <c r="O110" s="14" t="s">
        <v>47</v>
      </c>
      <c r="P110" s="15">
        <v>1982</v>
      </c>
      <c r="Q110" s="12">
        <f>SUM(T110:WO110)</f>
        <v>61.1</v>
      </c>
      <c r="R110" s="13">
        <f>COUNTIF(T110:WO110,"&gt;0")</f>
        <v>7</v>
      </c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>
        <v>8.4</v>
      </c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>
        <v>14.3</v>
      </c>
      <c r="EU110" s="10"/>
      <c r="EV110" s="10">
        <v>8.8000000000000007</v>
      </c>
      <c r="EW110" s="10"/>
      <c r="EX110" s="10"/>
      <c r="EY110" s="10"/>
      <c r="EZ110" s="10"/>
      <c r="FA110" s="10"/>
      <c r="FB110" s="10"/>
      <c r="FC110" s="10"/>
      <c r="FD110" s="10"/>
      <c r="FE110" s="10">
        <v>9.6</v>
      </c>
      <c r="FF110" s="10"/>
      <c r="FG110" s="10"/>
      <c r="FH110" s="10"/>
      <c r="FI110" s="10"/>
      <c r="FJ110" s="10"/>
      <c r="FK110" s="10"/>
      <c r="FL110" s="10"/>
      <c r="FM110" s="10"/>
      <c r="FN110" s="10"/>
      <c r="FO110" s="10">
        <v>12</v>
      </c>
      <c r="FP110" s="10"/>
      <c r="FQ110" s="10"/>
      <c r="FR110" s="10">
        <v>2</v>
      </c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>
        <v>6</v>
      </c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  <c r="JN110" s="13"/>
      <c r="JO110" s="13"/>
      <c r="JP110" s="13"/>
      <c r="JQ110" s="13"/>
      <c r="JR110" s="13"/>
      <c r="JS110" s="13"/>
      <c r="JT110" s="13"/>
      <c r="JU110" s="13"/>
      <c r="JV110" s="13"/>
      <c r="JW110" s="13"/>
      <c r="JX110" s="13"/>
      <c r="JY110" s="13"/>
      <c r="JZ110" s="13"/>
      <c r="KA110" s="13"/>
      <c r="KB110" s="13"/>
      <c r="KC110" s="13"/>
      <c r="KD110" s="13"/>
      <c r="KE110" s="13"/>
      <c r="KF110" s="13"/>
      <c r="KG110" s="13"/>
      <c r="KH110" s="13"/>
      <c r="KI110" s="13"/>
      <c r="KJ110" s="13"/>
      <c r="KK110" s="13"/>
      <c r="KL110" s="13"/>
      <c r="KM110" s="13"/>
      <c r="KN110" s="13"/>
      <c r="KO110" s="13"/>
      <c r="KP110" s="13"/>
      <c r="KQ110" s="13"/>
      <c r="KR110" s="13"/>
      <c r="KS110" s="13"/>
      <c r="KT110" s="13"/>
      <c r="KU110" s="13"/>
      <c r="KV110" s="13"/>
      <c r="KW110" s="13"/>
      <c r="KX110" s="13"/>
      <c r="KY110" s="13"/>
      <c r="KZ110" s="13"/>
      <c r="LA110" s="13"/>
      <c r="LB110" s="13"/>
      <c r="LC110" s="13"/>
      <c r="LD110" s="13"/>
      <c r="LE110" s="13"/>
      <c r="LF110" s="13"/>
      <c r="LG110" s="13"/>
      <c r="LH110" s="13"/>
      <c r="LI110" s="13"/>
      <c r="LJ110" s="13"/>
      <c r="LK110" s="13"/>
      <c r="LL110" s="13"/>
      <c r="LM110" s="13"/>
      <c r="LN110" s="13"/>
      <c r="LO110" s="13"/>
      <c r="LP110" s="13"/>
      <c r="LQ110" s="13"/>
      <c r="LR110" s="13"/>
      <c r="LS110" s="13"/>
      <c r="LT110" s="13"/>
      <c r="LU110" s="13"/>
      <c r="LV110" s="13"/>
      <c r="LW110" s="13"/>
      <c r="LX110" s="13"/>
      <c r="LY110" s="13"/>
      <c r="LZ110" s="13"/>
      <c r="MA110" s="13"/>
      <c r="MB110" s="13"/>
      <c r="MC110" s="13"/>
      <c r="MD110" s="13"/>
      <c r="ME110" s="13"/>
      <c r="MF110" s="13"/>
      <c r="MG110" s="13"/>
      <c r="MH110" s="13"/>
      <c r="MI110" s="13"/>
      <c r="MJ110" s="13"/>
      <c r="MK110" s="13"/>
      <c r="ML110" s="13"/>
      <c r="MM110" s="13"/>
      <c r="MN110" s="13"/>
      <c r="MO110" s="13"/>
      <c r="MP110" s="13"/>
      <c r="MQ110" s="13"/>
      <c r="MR110" s="13"/>
      <c r="MS110" s="13"/>
      <c r="MT110" s="13"/>
      <c r="MU110" s="13"/>
      <c r="MV110" s="13"/>
      <c r="MW110" s="13"/>
      <c r="MX110" s="13"/>
      <c r="MY110" s="13"/>
      <c r="MZ110" s="13"/>
      <c r="NA110" s="13"/>
      <c r="NB110" s="13"/>
      <c r="NC110" s="13"/>
      <c r="ND110" s="13"/>
      <c r="NE110" s="13"/>
      <c r="NF110" s="13"/>
      <c r="NG110" s="13"/>
      <c r="NH110" s="13"/>
      <c r="NI110" s="13"/>
      <c r="NJ110" s="13"/>
      <c r="NK110" s="13"/>
      <c r="NL110" s="13"/>
      <c r="NM110" s="13"/>
      <c r="NN110" s="13"/>
      <c r="NO110" s="13"/>
      <c r="NP110" s="13"/>
      <c r="NQ110" s="13"/>
      <c r="NR110" s="13"/>
      <c r="NS110" s="13"/>
      <c r="NT110" s="17"/>
      <c r="NU110" s="17"/>
      <c r="NV110" s="13"/>
      <c r="NW110" s="17"/>
    </row>
    <row r="111" spans="1:387" x14ac:dyDescent="0.25">
      <c r="A111" s="7">
        <f t="shared" si="1"/>
        <v>108</v>
      </c>
      <c r="B111" s="13">
        <f>SUM(D111:M111)</f>
        <v>8</v>
      </c>
      <c r="C111" s="13"/>
      <c r="D111" s="43"/>
      <c r="E111" s="59"/>
      <c r="F111" s="15"/>
      <c r="G111" s="55"/>
      <c r="H111" s="45"/>
      <c r="I111" s="46"/>
      <c r="J111" s="44"/>
      <c r="K111" s="15"/>
      <c r="L111" s="15">
        <v>8</v>
      </c>
      <c r="M111" s="15"/>
      <c r="N111" s="14" t="s">
        <v>347</v>
      </c>
      <c r="O111" s="14" t="s">
        <v>30</v>
      </c>
      <c r="P111" s="15">
        <v>1960</v>
      </c>
      <c r="Q111" s="12">
        <f>SUM(T111:WO111)</f>
        <v>58.3</v>
      </c>
      <c r="R111" s="13">
        <f>COUNTIF(T111:WO111,"&gt;0")</f>
        <v>8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>
        <v>9.6</v>
      </c>
      <c r="AI111" s="10"/>
      <c r="AJ111" s="10"/>
      <c r="AK111" s="10">
        <v>11.8</v>
      </c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>
        <v>6</v>
      </c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>
        <v>7</v>
      </c>
      <c r="CH111" s="10"/>
      <c r="CI111" s="10"/>
      <c r="CJ111" s="10"/>
      <c r="CK111" s="10"/>
      <c r="CL111" s="10"/>
      <c r="CM111" s="10"/>
      <c r="CN111" s="10"/>
      <c r="CO111" s="10"/>
      <c r="CP111" s="10">
        <v>5.6</v>
      </c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>
        <v>6</v>
      </c>
      <c r="DG111" s="10"/>
      <c r="DH111" s="10"/>
      <c r="DI111" s="10"/>
      <c r="DJ111" s="10"/>
      <c r="DK111" s="10"/>
      <c r="DL111" s="10"/>
      <c r="DM111" s="10"/>
      <c r="DN111" s="10"/>
      <c r="DO111" s="10">
        <v>6.3</v>
      </c>
      <c r="DP111" s="10"/>
      <c r="DQ111" s="10"/>
      <c r="DR111" s="10"/>
      <c r="DS111" s="10"/>
      <c r="DT111" s="10"/>
      <c r="DU111" s="10">
        <v>6</v>
      </c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0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0"/>
      <c r="NU111" s="10"/>
      <c r="NV111" s="13"/>
      <c r="NW111" s="10"/>
    </row>
    <row r="112" spans="1:387" x14ac:dyDescent="0.25">
      <c r="A112" s="7">
        <f t="shared" si="1"/>
        <v>109</v>
      </c>
      <c r="B112" s="13">
        <f>SUM(D112:M112)</f>
        <v>9</v>
      </c>
      <c r="C112" s="13"/>
      <c r="D112" s="43"/>
      <c r="E112" s="59"/>
      <c r="F112" s="15"/>
      <c r="G112" s="55"/>
      <c r="H112" s="45"/>
      <c r="I112" s="46"/>
      <c r="J112" s="44"/>
      <c r="K112" s="15"/>
      <c r="L112" s="15">
        <v>8</v>
      </c>
      <c r="M112" s="15">
        <v>1</v>
      </c>
      <c r="N112" s="14" t="s">
        <v>348</v>
      </c>
      <c r="O112" s="14" t="s">
        <v>110</v>
      </c>
      <c r="P112" s="15">
        <v>1979</v>
      </c>
      <c r="Q112" s="12">
        <f>SUM(T112:WO112)</f>
        <v>56.3</v>
      </c>
      <c r="R112" s="13">
        <f>COUNTIF(T112:WO112,"&gt;0")</f>
        <v>9</v>
      </c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>
        <v>8.4</v>
      </c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>
        <v>2.5</v>
      </c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>
        <v>5.8</v>
      </c>
      <c r="BI112" s="10"/>
      <c r="BJ112" s="10"/>
      <c r="BK112" s="10">
        <v>8.6</v>
      </c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>
        <v>6.3</v>
      </c>
      <c r="BX112" s="10">
        <v>6.8</v>
      </c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>
        <v>5.6</v>
      </c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>
        <v>6</v>
      </c>
      <c r="DG112" s="10"/>
      <c r="DH112" s="10"/>
      <c r="DI112" s="10"/>
      <c r="DJ112" s="10"/>
      <c r="DK112" s="10"/>
      <c r="DL112" s="10"/>
      <c r="DM112" s="10"/>
      <c r="DN112" s="10"/>
      <c r="DO112" s="10">
        <v>6.3</v>
      </c>
      <c r="DP112" s="10" t="s">
        <v>37</v>
      </c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3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0"/>
      <c r="NU112" s="10"/>
      <c r="NV112" s="13"/>
      <c r="NW112" s="10"/>
    </row>
    <row r="113" spans="1:387" x14ac:dyDescent="0.25">
      <c r="A113" s="7">
        <f t="shared" si="1"/>
        <v>110</v>
      </c>
      <c r="B113" s="13">
        <f>SUM(D113:M113)</f>
        <v>3</v>
      </c>
      <c r="C113" s="13"/>
      <c r="D113" s="43"/>
      <c r="E113" s="59"/>
      <c r="F113" s="15"/>
      <c r="G113" s="55">
        <v>1</v>
      </c>
      <c r="H113" s="45"/>
      <c r="I113" s="46"/>
      <c r="J113" s="44"/>
      <c r="K113" s="15"/>
      <c r="L113" s="15">
        <v>1</v>
      </c>
      <c r="M113" s="15">
        <v>1</v>
      </c>
      <c r="N113" s="14" t="s">
        <v>332</v>
      </c>
      <c r="O113" s="14" t="s">
        <v>66</v>
      </c>
      <c r="P113" s="15">
        <v>1974</v>
      </c>
      <c r="Q113" s="12">
        <f>SUM(T113:WO113)</f>
        <v>54.7</v>
      </c>
      <c r="R113" s="13">
        <f>COUNTIF(T113:WO113,"&gt;0")</f>
        <v>3</v>
      </c>
      <c r="S113" s="10"/>
      <c r="T113" s="10"/>
      <c r="U113" s="10"/>
      <c r="V113" s="10"/>
      <c r="W113" s="10"/>
      <c r="X113" s="10"/>
      <c r="Y113" s="10"/>
      <c r="Z113" s="28">
        <v>42.2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>
        <v>2.5</v>
      </c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>
        <v>10</v>
      </c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3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0"/>
      <c r="NU113" s="10"/>
      <c r="NV113" s="13"/>
      <c r="NW113" s="10"/>
    </row>
    <row r="114" spans="1:387" x14ac:dyDescent="0.25">
      <c r="A114" s="7">
        <f t="shared" si="1"/>
        <v>111</v>
      </c>
      <c r="B114" s="13">
        <f>SUM(D114:M114)</f>
        <v>6</v>
      </c>
      <c r="C114" s="13"/>
      <c r="D114" s="43"/>
      <c r="E114" s="59"/>
      <c r="F114" s="15"/>
      <c r="G114" s="55"/>
      <c r="H114" s="45"/>
      <c r="I114" s="46"/>
      <c r="J114" s="44"/>
      <c r="K114" s="15"/>
      <c r="L114" s="15">
        <v>6</v>
      </c>
      <c r="M114" s="15"/>
      <c r="N114" s="14" t="s">
        <v>294</v>
      </c>
      <c r="O114" s="14" t="s">
        <v>295</v>
      </c>
      <c r="P114" s="15">
        <v>1955</v>
      </c>
      <c r="Q114" s="12">
        <f>SUM(T114:WO114)</f>
        <v>50.699999999999989</v>
      </c>
      <c r="R114" s="13">
        <f>COUNTIF(T114:WO114,"&gt;0")</f>
        <v>6</v>
      </c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>
        <v>7.7</v>
      </c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>
        <v>7</v>
      </c>
      <c r="CH114" s="10"/>
      <c r="CI114" s="10"/>
      <c r="CJ114" s="10"/>
      <c r="CK114" s="10"/>
      <c r="CL114" s="10"/>
      <c r="CM114" s="10"/>
      <c r="CN114" s="10"/>
      <c r="CO114" s="10"/>
      <c r="CP114" s="10">
        <v>5.6</v>
      </c>
      <c r="CQ114" s="10"/>
      <c r="CR114" s="10">
        <v>6.9</v>
      </c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>
        <v>9.1999999999999993</v>
      </c>
      <c r="EP114" s="10"/>
      <c r="EQ114" s="10"/>
      <c r="ER114" s="10"/>
      <c r="ES114" s="10"/>
      <c r="ET114" s="10">
        <v>14.3</v>
      </c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7"/>
      <c r="FN114" s="10"/>
      <c r="FO114" s="17"/>
      <c r="FP114" s="10"/>
      <c r="FQ114" s="10"/>
      <c r="FR114" s="17"/>
      <c r="FS114" s="17"/>
      <c r="FT114" s="10"/>
      <c r="FU114" s="13"/>
      <c r="FV114" s="13"/>
      <c r="FW114" s="13"/>
      <c r="FX114" s="13"/>
      <c r="FY114" s="13"/>
      <c r="FZ114" s="10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7"/>
      <c r="NU114" s="17"/>
      <c r="NV114" s="13"/>
      <c r="NW114" s="17"/>
    </row>
    <row r="115" spans="1:387" x14ac:dyDescent="0.25">
      <c r="A115" s="7">
        <f t="shared" si="1"/>
        <v>112</v>
      </c>
      <c r="B115" s="13">
        <f>SUM(D115:M115)</f>
        <v>9</v>
      </c>
      <c r="C115" s="13"/>
      <c r="D115" s="43"/>
      <c r="E115" s="59"/>
      <c r="F115" s="15"/>
      <c r="G115" s="55"/>
      <c r="H115" s="45"/>
      <c r="I115" s="46"/>
      <c r="J115" s="44"/>
      <c r="K115" s="15"/>
      <c r="L115" s="15">
        <v>8</v>
      </c>
      <c r="M115" s="15">
        <v>1</v>
      </c>
      <c r="N115" s="14" t="s">
        <v>143</v>
      </c>
      <c r="O115" s="14" t="s">
        <v>69</v>
      </c>
      <c r="P115" s="15">
        <v>1969</v>
      </c>
      <c r="Q115" s="12">
        <f>SUM(T115:WO115)</f>
        <v>48.9</v>
      </c>
      <c r="R115" s="13">
        <f>COUNTIF(T115:WO115,"&gt;0")</f>
        <v>9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>
        <v>8.4</v>
      </c>
      <c r="AJ115" s="10"/>
      <c r="AK115" s="10"/>
      <c r="AL115" s="10"/>
      <c r="AM115" s="10"/>
      <c r="AN115" s="10"/>
      <c r="AO115" s="10"/>
      <c r="AP115" s="10">
        <v>0.8</v>
      </c>
      <c r="AQ115" s="10"/>
      <c r="AR115" s="10"/>
      <c r="AS115" s="10"/>
      <c r="AT115" s="10"/>
      <c r="AU115" s="10">
        <v>5</v>
      </c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>
        <v>5.8</v>
      </c>
      <c r="BI115" s="10"/>
      <c r="BJ115" s="10">
        <v>6</v>
      </c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>
        <v>8</v>
      </c>
      <c r="BV115" s="10"/>
      <c r="BW115" s="10">
        <v>6.3</v>
      </c>
      <c r="BX115" s="10"/>
      <c r="BY115" s="10"/>
      <c r="BZ115" s="10"/>
      <c r="CA115" s="10"/>
      <c r="CB115" s="10"/>
      <c r="CC115" s="10"/>
      <c r="CD115" s="10"/>
      <c r="CE115" s="10"/>
      <c r="CF115" s="10"/>
      <c r="CG115" s="10">
        <v>7</v>
      </c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>
        <v>1.6</v>
      </c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3"/>
      <c r="HQ115" s="13"/>
      <c r="HR115" s="13"/>
      <c r="HS115" s="13"/>
      <c r="HT115" s="13"/>
      <c r="HU115" s="13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3"/>
      <c r="NF115" s="10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7"/>
      <c r="NU115" s="17"/>
      <c r="NV115" s="13"/>
      <c r="NW115" s="17"/>
    </row>
    <row r="116" spans="1:387" x14ac:dyDescent="0.25">
      <c r="A116" s="7">
        <f t="shared" si="1"/>
        <v>113</v>
      </c>
      <c r="B116" s="13">
        <f>SUM(D116:M116)</f>
        <v>7</v>
      </c>
      <c r="C116" s="13"/>
      <c r="D116" s="43"/>
      <c r="E116" s="59"/>
      <c r="F116" s="15"/>
      <c r="G116" s="55"/>
      <c r="H116" s="45"/>
      <c r="I116" s="46"/>
      <c r="J116" s="44"/>
      <c r="K116" s="40"/>
      <c r="L116" s="15">
        <v>6</v>
      </c>
      <c r="M116" s="15">
        <v>1</v>
      </c>
      <c r="N116" s="14" t="s">
        <v>364</v>
      </c>
      <c r="O116" s="14" t="s">
        <v>365</v>
      </c>
      <c r="P116" s="15">
        <v>1966</v>
      </c>
      <c r="Q116" s="12">
        <f>SUM(T116:WO116)</f>
        <v>48.5</v>
      </c>
      <c r="R116" s="13">
        <f>COUNTIF(T116:WO116,"&gt;0")</f>
        <v>7</v>
      </c>
      <c r="S116" s="10"/>
      <c r="T116" s="10"/>
      <c r="U116" s="10">
        <v>9.5</v>
      </c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>
        <v>8.4</v>
      </c>
      <c r="AJ116" s="10"/>
      <c r="AK116" s="10">
        <v>11.8</v>
      </c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>
        <v>2.5</v>
      </c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>
        <v>5</v>
      </c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>
        <v>5.3</v>
      </c>
      <c r="CY116" s="10"/>
      <c r="CZ116" s="10"/>
      <c r="DA116" s="10"/>
      <c r="DB116" s="10"/>
      <c r="DC116" s="10"/>
      <c r="DD116" s="10"/>
      <c r="DE116" s="10"/>
      <c r="DF116" s="10">
        <v>6</v>
      </c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0"/>
      <c r="MZ116" s="13"/>
      <c r="NA116" s="10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7"/>
      <c r="NU116" s="17"/>
      <c r="NV116" s="13"/>
      <c r="NW116" s="17"/>
    </row>
    <row r="117" spans="1:387" x14ac:dyDescent="0.25">
      <c r="A117" s="7">
        <f t="shared" si="1"/>
        <v>114</v>
      </c>
      <c r="B117" s="13">
        <f>SUM(D117:M117)</f>
        <v>5</v>
      </c>
      <c r="C117" s="13"/>
      <c r="D117" s="43"/>
      <c r="E117" s="58"/>
      <c r="F117" s="15"/>
      <c r="G117" s="55"/>
      <c r="H117" s="45"/>
      <c r="I117" s="46"/>
      <c r="J117" s="44"/>
      <c r="K117" s="15"/>
      <c r="L117" s="15">
        <v>5</v>
      </c>
      <c r="M117" s="15"/>
      <c r="N117" s="14" t="s">
        <v>166</v>
      </c>
      <c r="O117" s="14" t="s">
        <v>167</v>
      </c>
      <c r="P117" s="15">
        <v>1977</v>
      </c>
      <c r="Q117" s="12">
        <f>SUM(T117:WO117)</f>
        <v>45.3</v>
      </c>
      <c r="R117" s="13">
        <f>COUNTIF(T117:WO117,"&gt;0")</f>
        <v>5</v>
      </c>
      <c r="S117" s="10"/>
      <c r="T117" s="10"/>
      <c r="U117" s="10">
        <v>9.5</v>
      </c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>
        <v>5.8</v>
      </c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>
        <v>6.5</v>
      </c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>
        <v>9.1999999999999993</v>
      </c>
      <c r="EP117" s="10"/>
      <c r="EQ117" s="10"/>
      <c r="ER117" s="10"/>
      <c r="ES117" s="10"/>
      <c r="ET117" s="10">
        <v>14.3</v>
      </c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3"/>
      <c r="ML117" s="13"/>
      <c r="MM117" s="13"/>
      <c r="MN117" s="13"/>
      <c r="MO117" s="10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0"/>
      <c r="NU117" s="10"/>
      <c r="NV117" s="13"/>
      <c r="NW117" s="10"/>
    </row>
    <row r="118" spans="1:387" x14ac:dyDescent="0.25">
      <c r="A118" s="7">
        <f t="shared" si="1"/>
        <v>115</v>
      </c>
      <c r="B118" s="13">
        <f>SUM(D118:M118)</f>
        <v>4</v>
      </c>
      <c r="C118" s="13"/>
      <c r="D118" s="43"/>
      <c r="E118" s="59"/>
      <c r="F118" s="15"/>
      <c r="G118" s="55"/>
      <c r="H118" s="45"/>
      <c r="I118" s="46"/>
      <c r="J118" s="44"/>
      <c r="K118" s="15"/>
      <c r="L118" s="15">
        <v>4</v>
      </c>
      <c r="M118" s="15"/>
      <c r="N118" s="14" t="s">
        <v>70</v>
      </c>
      <c r="O118" s="14" t="s">
        <v>71</v>
      </c>
      <c r="P118" s="15">
        <v>1977</v>
      </c>
      <c r="Q118" s="12">
        <f>SUM(T118:WO118)</f>
        <v>45.3</v>
      </c>
      <c r="R118" s="13">
        <f>COUNTIF(T118:WO118,"&gt;0")</f>
        <v>4</v>
      </c>
      <c r="S118" s="10"/>
      <c r="T118" s="10"/>
      <c r="U118" s="10">
        <v>9.5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>
        <v>6.5</v>
      </c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>
        <v>14.3</v>
      </c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>
        <v>15</v>
      </c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7"/>
      <c r="NU118" s="17"/>
      <c r="NV118" s="13"/>
      <c r="NW118" s="17"/>
    </row>
    <row r="119" spans="1:387" x14ac:dyDescent="0.25">
      <c r="A119" s="7">
        <f t="shared" si="1"/>
        <v>116</v>
      </c>
      <c r="B119" s="13">
        <f>SUM(D119:M119)</f>
        <v>3</v>
      </c>
      <c r="C119" s="13"/>
      <c r="D119" s="43"/>
      <c r="E119" s="59"/>
      <c r="F119" s="15"/>
      <c r="G119" s="55"/>
      <c r="H119" s="45"/>
      <c r="I119" s="46">
        <v>1</v>
      </c>
      <c r="J119" s="44"/>
      <c r="K119" s="15"/>
      <c r="L119" s="15">
        <v>2</v>
      </c>
      <c r="M119" s="15"/>
      <c r="N119" s="14" t="s">
        <v>174</v>
      </c>
      <c r="O119" s="14" t="s">
        <v>130</v>
      </c>
      <c r="P119" s="15">
        <v>1968</v>
      </c>
      <c r="Q119" s="12">
        <f>SUM(T119:WO119)</f>
        <v>42.3</v>
      </c>
      <c r="R119" s="13">
        <f>COUNTIF(T119:WO119,"&gt;0")</f>
        <v>3</v>
      </c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6">
        <v>21.1</v>
      </c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>
        <v>6.9</v>
      </c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>
        <v>14.3</v>
      </c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0"/>
      <c r="NU119" s="10"/>
      <c r="NV119" s="13"/>
      <c r="NW119" s="10"/>
    </row>
    <row r="120" spans="1:387" x14ac:dyDescent="0.25">
      <c r="A120" s="7">
        <f t="shared" si="1"/>
        <v>117</v>
      </c>
      <c r="B120" s="13">
        <f>SUM(D120:M120)</f>
        <v>2</v>
      </c>
      <c r="C120" s="13"/>
      <c r="D120" s="43"/>
      <c r="E120" s="59"/>
      <c r="F120" s="15"/>
      <c r="G120" s="55"/>
      <c r="H120" s="45"/>
      <c r="I120" s="46">
        <v>2</v>
      </c>
      <c r="J120" s="44"/>
      <c r="K120" s="15"/>
      <c r="L120" s="15"/>
      <c r="M120" s="15"/>
      <c r="N120" s="14" t="s">
        <v>210</v>
      </c>
      <c r="O120" s="14" t="s">
        <v>64</v>
      </c>
      <c r="P120" s="15">
        <v>1980</v>
      </c>
      <c r="Q120" s="12">
        <f>SUM(T120:WO120)</f>
        <v>42.2</v>
      </c>
      <c r="R120" s="13">
        <f>COUNTIF(T120:WO120,"&gt;0")</f>
        <v>2</v>
      </c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6">
        <v>21.1</v>
      </c>
      <c r="FY120" s="10"/>
      <c r="FZ120" s="10"/>
      <c r="GA120" s="10"/>
      <c r="GB120" s="16">
        <v>21.1</v>
      </c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3"/>
      <c r="MZ120" s="10"/>
      <c r="NA120" s="13"/>
      <c r="NB120" s="10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0"/>
      <c r="NU120" s="10"/>
      <c r="NV120" s="13"/>
      <c r="NW120" s="10"/>
    </row>
    <row r="121" spans="1:387" x14ac:dyDescent="0.25">
      <c r="A121" s="7">
        <f t="shared" si="1"/>
        <v>118</v>
      </c>
      <c r="B121" s="13">
        <f>SUM(D121:M121)</f>
        <v>6</v>
      </c>
      <c r="C121" s="13"/>
      <c r="D121" s="43"/>
      <c r="E121" s="59"/>
      <c r="F121" s="15"/>
      <c r="G121" s="55"/>
      <c r="H121" s="45"/>
      <c r="I121" s="46"/>
      <c r="J121" s="44"/>
      <c r="K121" s="40"/>
      <c r="L121" s="15">
        <v>6</v>
      </c>
      <c r="M121" s="15"/>
      <c r="N121" s="14" t="s">
        <v>385</v>
      </c>
      <c r="O121" s="14" t="s">
        <v>69</v>
      </c>
      <c r="P121" s="15">
        <v>1979</v>
      </c>
      <c r="Q121" s="12">
        <f>SUM(T121:WO121)</f>
        <v>41.3</v>
      </c>
      <c r="R121" s="13">
        <f>COUNTIF(T121:WO121,"&gt;0")</f>
        <v>6</v>
      </c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>
        <v>8.4</v>
      </c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>
        <v>6</v>
      </c>
      <c r="BC121" s="10"/>
      <c r="BD121" s="10"/>
      <c r="BE121" s="10"/>
      <c r="BF121" s="10"/>
      <c r="BG121" s="10"/>
      <c r="BH121" s="10">
        <v>5.8</v>
      </c>
      <c r="BI121" s="10"/>
      <c r="BJ121" s="10"/>
      <c r="BK121" s="10"/>
      <c r="BL121" s="10"/>
      <c r="BM121" s="10">
        <v>7.7</v>
      </c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>
        <v>6.5</v>
      </c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>
        <v>6.9</v>
      </c>
      <c r="CS121" s="10"/>
      <c r="CT121" s="10"/>
      <c r="CU121" s="10"/>
      <c r="CV121" s="10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0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3"/>
      <c r="FQ121" s="17"/>
      <c r="FR121" s="17"/>
      <c r="FS121" s="17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0"/>
      <c r="NU121" s="10"/>
      <c r="NV121" s="13"/>
      <c r="NW121" s="10"/>
    </row>
    <row r="122" spans="1:387" x14ac:dyDescent="0.25">
      <c r="A122" s="7">
        <f t="shared" si="1"/>
        <v>119</v>
      </c>
      <c r="B122" s="13">
        <f>SUM(D122:M122)</f>
        <v>6</v>
      </c>
      <c r="C122" s="13"/>
      <c r="D122" s="43">
        <v>1</v>
      </c>
      <c r="E122" s="59"/>
      <c r="F122" s="15"/>
      <c r="G122" s="55"/>
      <c r="H122" s="45"/>
      <c r="I122" s="46"/>
      <c r="J122" s="44"/>
      <c r="K122" s="15">
        <v>2</v>
      </c>
      <c r="L122" s="15">
        <v>3</v>
      </c>
      <c r="M122" s="15"/>
      <c r="N122" s="14" t="s">
        <v>155</v>
      </c>
      <c r="O122" s="14" t="s">
        <v>43</v>
      </c>
      <c r="P122" s="15">
        <v>1946</v>
      </c>
      <c r="Q122" s="12">
        <f>SUM(T122:WO122)</f>
        <v>38.9</v>
      </c>
      <c r="R122" s="13">
        <f>COUNTIF(T122:WO122,"&gt;0")</f>
        <v>6</v>
      </c>
      <c r="S122" s="10"/>
      <c r="T122" s="10"/>
      <c r="U122" s="10">
        <v>9.5</v>
      </c>
      <c r="V122" s="10"/>
      <c r="W122" s="10"/>
      <c r="X122" s="10"/>
      <c r="Y122" s="10"/>
      <c r="Z122" s="10"/>
      <c r="AA122" s="10"/>
      <c r="AB122" s="10"/>
      <c r="AC122" s="10"/>
      <c r="AD122" s="10">
        <v>10</v>
      </c>
      <c r="AE122" s="10">
        <v>8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>
        <v>5.4</v>
      </c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>
        <v>2</v>
      </c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>
        <v>4</v>
      </c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3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0"/>
      <c r="NU122" s="10"/>
      <c r="NV122" s="13"/>
      <c r="NW122" s="10"/>
    </row>
    <row r="123" spans="1:387" x14ac:dyDescent="0.25">
      <c r="A123" s="7">
        <f t="shared" si="1"/>
        <v>120</v>
      </c>
      <c r="B123" s="13">
        <f>SUM(D123:M123)</f>
        <v>4</v>
      </c>
      <c r="C123" s="13"/>
      <c r="D123" s="43"/>
      <c r="E123" s="59"/>
      <c r="F123" s="15"/>
      <c r="G123" s="55"/>
      <c r="H123" s="45">
        <v>1</v>
      </c>
      <c r="I123" s="46"/>
      <c r="J123" s="44"/>
      <c r="K123" s="15"/>
      <c r="L123" s="15">
        <v>3</v>
      </c>
      <c r="M123" s="15"/>
      <c r="N123" s="14" t="s">
        <v>166</v>
      </c>
      <c r="O123" s="14" t="s">
        <v>188</v>
      </c>
      <c r="P123" s="15">
        <v>1981</v>
      </c>
      <c r="Q123" s="12">
        <f>SUM(T123:WO123)</f>
        <v>37.4</v>
      </c>
      <c r="R123" s="13">
        <f>COUNTIF(T123:WO123,"&gt;0")</f>
        <v>4</v>
      </c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 t="s">
        <v>37</v>
      </c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>
        <v>6.3</v>
      </c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63">
        <v>13.1</v>
      </c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>
        <v>12</v>
      </c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>
        <v>6</v>
      </c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3"/>
      <c r="NF123" s="10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0"/>
      <c r="NU123" s="10"/>
      <c r="NV123" s="13"/>
      <c r="NW123" s="10"/>
    </row>
    <row r="124" spans="1:387" x14ac:dyDescent="0.25">
      <c r="A124" s="7">
        <f t="shared" si="1"/>
        <v>121</v>
      </c>
      <c r="B124" s="13">
        <f>SUM(D124:M124)</f>
        <v>5</v>
      </c>
      <c r="C124" s="13"/>
      <c r="D124" s="43"/>
      <c r="E124" s="59"/>
      <c r="F124" s="15"/>
      <c r="G124" s="55"/>
      <c r="H124" s="45">
        <v>1</v>
      </c>
      <c r="I124" s="46"/>
      <c r="J124" s="44"/>
      <c r="K124" s="15">
        <v>1</v>
      </c>
      <c r="L124" s="15">
        <v>2</v>
      </c>
      <c r="M124" s="15">
        <v>1</v>
      </c>
      <c r="N124" s="14" t="s">
        <v>154</v>
      </c>
      <c r="O124" s="14" t="s">
        <v>75</v>
      </c>
      <c r="P124" s="15">
        <v>1960</v>
      </c>
      <c r="Q124" s="12">
        <f>SUM(T124:WO124)</f>
        <v>36.4</v>
      </c>
      <c r="R124" s="13">
        <f>COUNTIF(T124:WO124,"&gt;0")</f>
        <v>5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>
        <v>2.5</v>
      </c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>
        <v>6</v>
      </c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>
        <v>10</v>
      </c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63">
        <v>11.9</v>
      </c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>
        <v>6</v>
      </c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3"/>
      <c r="MT124" s="13"/>
      <c r="MU124" s="13"/>
      <c r="MV124" s="13"/>
      <c r="MW124" s="13"/>
      <c r="MX124" s="13"/>
      <c r="MY124" s="13"/>
      <c r="MZ124" s="13"/>
      <c r="NA124" s="13"/>
      <c r="NB124" s="13"/>
      <c r="NC124" s="13"/>
      <c r="ND124" s="13"/>
      <c r="NE124" s="13"/>
      <c r="NF124" s="13"/>
      <c r="NG124" s="13"/>
      <c r="NH124" s="13"/>
      <c r="NI124" s="13"/>
      <c r="NJ124" s="13"/>
      <c r="NK124" s="13"/>
      <c r="NL124" s="13"/>
      <c r="NM124" s="13"/>
      <c r="NN124" s="13"/>
      <c r="NO124" s="13"/>
      <c r="NP124" s="13"/>
      <c r="NQ124" s="13"/>
      <c r="NR124" s="13"/>
      <c r="NS124" s="13"/>
      <c r="NT124" s="10"/>
      <c r="NU124" s="10"/>
      <c r="NV124" s="13"/>
      <c r="NW124" s="10"/>
    </row>
    <row r="125" spans="1:387" x14ac:dyDescent="0.25">
      <c r="A125" s="7">
        <f t="shared" si="1"/>
        <v>122</v>
      </c>
      <c r="B125" s="13">
        <f>SUM(D125:M125)</f>
        <v>4</v>
      </c>
      <c r="C125" s="13"/>
      <c r="D125" s="43"/>
      <c r="E125" s="59"/>
      <c r="F125" s="15"/>
      <c r="G125" s="55"/>
      <c r="H125" s="45"/>
      <c r="I125" s="46"/>
      <c r="J125" s="44"/>
      <c r="K125" s="15"/>
      <c r="L125" s="15">
        <v>4</v>
      </c>
      <c r="M125" s="15"/>
      <c r="N125" s="14" t="s">
        <v>300</v>
      </c>
      <c r="O125" s="14" t="s">
        <v>301</v>
      </c>
      <c r="P125" s="15">
        <v>1991</v>
      </c>
      <c r="Q125" s="12">
        <f>SUM(T125:WO125)</f>
        <v>36</v>
      </c>
      <c r="R125" s="13">
        <f>COUNTIF(T125:WO125,"&gt;0")</f>
        <v>4</v>
      </c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>
        <v>5.6</v>
      </c>
      <c r="CQ125" s="10"/>
      <c r="CR125" s="10">
        <v>6.9</v>
      </c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>
        <v>9.1999999999999993</v>
      </c>
      <c r="EP125" s="10"/>
      <c r="EQ125" s="10"/>
      <c r="ER125" s="10"/>
      <c r="ES125" s="10"/>
      <c r="ET125" s="10">
        <v>14.3</v>
      </c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7"/>
      <c r="FN125" s="10"/>
      <c r="FO125" s="17"/>
      <c r="FP125" s="10"/>
      <c r="FQ125" s="10"/>
      <c r="FR125" s="17"/>
      <c r="FS125" s="17"/>
      <c r="FT125" s="10"/>
      <c r="FU125" s="13"/>
      <c r="FV125" s="13"/>
      <c r="FW125" s="13"/>
      <c r="FX125" s="13"/>
      <c r="FY125" s="13"/>
      <c r="FZ125" s="10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13"/>
      <c r="NN125" s="13"/>
      <c r="NO125" s="13"/>
      <c r="NP125" s="13"/>
      <c r="NQ125" s="13"/>
      <c r="NR125" s="13"/>
      <c r="NS125" s="13"/>
      <c r="NT125" s="10"/>
      <c r="NU125" s="10"/>
      <c r="NV125" s="13"/>
      <c r="NW125" s="10"/>
    </row>
    <row r="126" spans="1:387" x14ac:dyDescent="0.25">
      <c r="A126" s="7">
        <f t="shared" si="1"/>
        <v>123</v>
      </c>
      <c r="B126" s="13">
        <f>SUM(D126:M126)</f>
        <v>2</v>
      </c>
      <c r="C126" s="13"/>
      <c r="D126" s="43"/>
      <c r="E126" s="59"/>
      <c r="F126" s="15"/>
      <c r="G126" s="55"/>
      <c r="H126" s="45"/>
      <c r="I126" s="46">
        <v>1</v>
      </c>
      <c r="J126" s="44"/>
      <c r="K126" s="15"/>
      <c r="L126" s="15">
        <v>1</v>
      </c>
      <c r="M126" s="15"/>
      <c r="N126" s="14" t="s">
        <v>202</v>
      </c>
      <c r="O126" s="14" t="s">
        <v>203</v>
      </c>
      <c r="P126" s="15">
        <v>1977</v>
      </c>
      <c r="Q126" s="12">
        <f>SUM(T126:WO126)</f>
        <v>35.400000000000006</v>
      </c>
      <c r="R126" s="13">
        <f>COUNTIF(T126:WO126,"&gt;0")</f>
        <v>2</v>
      </c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>
        <v>14.3</v>
      </c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6">
        <v>21.1</v>
      </c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3"/>
      <c r="HW126" s="13"/>
      <c r="HX126" s="13"/>
      <c r="HY126" s="13"/>
      <c r="HZ126" s="13"/>
      <c r="IA126" s="10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0"/>
      <c r="NU126" s="10"/>
      <c r="NV126" s="13"/>
      <c r="NW126" s="10"/>
    </row>
    <row r="127" spans="1:387" x14ac:dyDescent="0.25">
      <c r="A127" s="7">
        <f t="shared" si="1"/>
        <v>124</v>
      </c>
      <c r="B127" s="13">
        <f>SUM(D127:M127)</f>
        <v>6</v>
      </c>
      <c r="C127" s="13"/>
      <c r="D127" s="43"/>
      <c r="E127" s="59"/>
      <c r="F127" s="15"/>
      <c r="G127" s="55"/>
      <c r="H127" s="45"/>
      <c r="I127" s="46"/>
      <c r="J127" s="44"/>
      <c r="K127" s="15"/>
      <c r="L127" s="15">
        <v>5</v>
      </c>
      <c r="M127" s="15">
        <v>1</v>
      </c>
      <c r="N127" s="14" t="s">
        <v>329</v>
      </c>
      <c r="O127" s="14" t="s">
        <v>28</v>
      </c>
      <c r="P127" s="15">
        <v>1960</v>
      </c>
      <c r="Q127" s="12">
        <f>SUM(T127:WO127)</f>
        <v>34.6</v>
      </c>
      <c r="R127" s="13">
        <f>COUNTIF(T127:WO127,"&gt;0")</f>
        <v>6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>
        <v>9.6</v>
      </c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>
        <v>6.2</v>
      </c>
      <c r="BJ127" s="10"/>
      <c r="BK127" s="10"/>
      <c r="BL127" s="10"/>
      <c r="BM127" s="10">
        <v>7.7</v>
      </c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>
        <v>5</v>
      </c>
      <c r="DE127" s="10"/>
      <c r="DF127" s="10">
        <v>6</v>
      </c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>
        <v>0.1</v>
      </c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0"/>
      <c r="HQ127" s="10"/>
      <c r="HR127" s="10"/>
      <c r="HS127" s="10"/>
      <c r="HT127" s="10"/>
      <c r="HU127" s="10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0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7"/>
      <c r="NU127" s="17"/>
      <c r="NV127" s="13"/>
      <c r="NW127" s="17"/>
    </row>
    <row r="128" spans="1:387" x14ac:dyDescent="0.25">
      <c r="A128" s="7">
        <f t="shared" si="1"/>
        <v>125</v>
      </c>
      <c r="B128" s="13">
        <f>SUM(D128:M128)</f>
        <v>5</v>
      </c>
      <c r="C128" s="13"/>
      <c r="D128" s="43"/>
      <c r="E128" s="59"/>
      <c r="F128" s="15"/>
      <c r="G128" s="55"/>
      <c r="H128" s="45"/>
      <c r="I128" s="46"/>
      <c r="J128" s="44"/>
      <c r="K128" s="15"/>
      <c r="L128" s="15">
        <v>5</v>
      </c>
      <c r="M128" s="15"/>
      <c r="N128" s="14" t="s">
        <v>428</v>
      </c>
      <c r="O128" s="14" t="s">
        <v>69</v>
      </c>
      <c r="P128" s="15">
        <v>1972</v>
      </c>
      <c r="Q128" s="12">
        <f>SUM(T128:WO128)</f>
        <v>32.6</v>
      </c>
      <c r="R128" s="13">
        <f>COUNTIF(T128:WO128,"&gt;0")</f>
        <v>5</v>
      </c>
      <c r="S128" s="10"/>
      <c r="T128" s="10">
        <v>10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>
        <v>5</v>
      </c>
      <c r="BB128" s="10"/>
      <c r="BC128" s="10"/>
      <c r="BD128" s="10"/>
      <c r="BE128" s="10"/>
      <c r="BF128" s="10"/>
      <c r="BG128" s="10">
        <v>8</v>
      </c>
      <c r="BH128" s="10"/>
      <c r="BI128" s="10">
        <v>1</v>
      </c>
      <c r="BJ128" s="10"/>
      <c r="BK128" s="10">
        <v>8.6</v>
      </c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7"/>
      <c r="FN128" s="10"/>
      <c r="FO128" s="17"/>
      <c r="FP128" s="10"/>
      <c r="FQ128" s="10"/>
      <c r="FR128" s="17"/>
      <c r="FS128" s="17"/>
      <c r="FT128" s="10"/>
      <c r="FU128" s="13"/>
      <c r="FV128" s="13"/>
      <c r="FW128" s="13"/>
      <c r="FX128" s="13"/>
      <c r="FY128" s="13"/>
      <c r="FZ128" s="10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0"/>
      <c r="NS128" s="13"/>
      <c r="NT128" s="17"/>
      <c r="NU128" s="17"/>
      <c r="NV128" s="13"/>
      <c r="NW128" s="17"/>
    </row>
    <row r="129" spans="1:387" x14ac:dyDescent="0.25">
      <c r="A129" s="7">
        <f t="shared" si="1"/>
        <v>126</v>
      </c>
      <c r="B129" s="13">
        <f>SUM(D129:M129)</f>
        <v>3</v>
      </c>
      <c r="C129" s="13"/>
      <c r="D129" s="43"/>
      <c r="E129" s="59"/>
      <c r="F129" s="40"/>
      <c r="G129" s="55"/>
      <c r="H129" s="45"/>
      <c r="I129" s="46"/>
      <c r="J129" s="44"/>
      <c r="K129" s="15"/>
      <c r="L129" s="15">
        <v>3</v>
      </c>
      <c r="M129" s="15"/>
      <c r="N129" s="14" t="s">
        <v>122</v>
      </c>
      <c r="O129" s="14" t="s">
        <v>123</v>
      </c>
      <c r="P129" s="15">
        <v>1969</v>
      </c>
      <c r="Q129" s="12">
        <f>SUM(T129:WO129)</f>
        <v>30.8</v>
      </c>
      <c r="R129" s="13">
        <f>COUNTIF(T129:WO129,"&gt;0")</f>
        <v>3</v>
      </c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>
        <v>5.8</v>
      </c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>
        <v>13</v>
      </c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>
        <v>12</v>
      </c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0"/>
      <c r="NU129" s="10"/>
      <c r="NV129" s="13"/>
      <c r="NW129" s="10"/>
    </row>
    <row r="130" spans="1:387" x14ac:dyDescent="0.25">
      <c r="A130" s="7">
        <f t="shared" si="1"/>
        <v>127</v>
      </c>
      <c r="B130" s="13">
        <f>SUM(D130:M130)</f>
        <v>2</v>
      </c>
      <c r="C130" s="13"/>
      <c r="D130" s="43"/>
      <c r="E130" s="59"/>
      <c r="F130" s="15"/>
      <c r="G130" s="55"/>
      <c r="H130" s="45"/>
      <c r="I130" s="46">
        <v>1</v>
      </c>
      <c r="J130" s="44"/>
      <c r="K130" s="15"/>
      <c r="L130" s="15">
        <v>1</v>
      </c>
      <c r="M130" s="15"/>
      <c r="N130" s="14" t="s">
        <v>238</v>
      </c>
      <c r="O130" s="14" t="s">
        <v>36</v>
      </c>
      <c r="P130" s="15">
        <v>1967</v>
      </c>
      <c r="Q130" s="12">
        <f>SUM(T130:WO130)</f>
        <v>30.3</v>
      </c>
      <c r="R130" s="13">
        <f>COUNTIF(T130:WO130,"&gt;0")</f>
        <v>2</v>
      </c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>
        <v>9.1999999999999993</v>
      </c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6">
        <v>21.1</v>
      </c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0"/>
      <c r="LV130" s="13"/>
      <c r="LW130" s="13"/>
      <c r="LX130" s="13"/>
      <c r="LY130" s="10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0"/>
      <c r="NU130" s="10"/>
      <c r="NV130" s="13"/>
      <c r="NW130" s="10"/>
    </row>
    <row r="131" spans="1:387" x14ac:dyDescent="0.25">
      <c r="A131" s="7">
        <f t="shared" si="1"/>
        <v>128</v>
      </c>
      <c r="B131" s="13">
        <f>SUM(D131:M131)</f>
        <v>3</v>
      </c>
      <c r="C131" s="13"/>
      <c r="D131" s="43"/>
      <c r="E131" s="59"/>
      <c r="F131" s="15"/>
      <c r="G131" s="55"/>
      <c r="H131" s="45"/>
      <c r="I131" s="46"/>
      <c r="J131" s="44"/>
      <c r="K131" s="15"/>
      <c r="L131" s="15">
        <v>3</v>
      </c>
      <c r="M131" s="15"/>
      <c r="N131" s="14" t="s">
        <v>302</v>
      </c>
      <c r="O131" s="14" t="s">
        <v>303</v>
      </c>
      <c r="P131" s="15">
        <v>1968</v>
      </c>
      <c r="Q131" s="12">
        <f>SUM(T131:WO131)</f>
        <v>29.9</v>
      </c>
      <c r="R131" s="13">
        <f>COUNTIF(T131:WO131,"&gt;0")</f>
        <v>3</v>
      </c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>
        <v>5.6</v>
      </c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>
        <v>10</v>
      </c>
      <c r="EN131" s="10"/>
      <c r="EO131" s="10"/>
      <c r="EP131" s="10"/>
      <c r="EQ131" s="10"/>
      <c r="ER131" s="10"/>
      <c r="ES131" s="10"/>
      <c r="ET131" s="10">
        <v>14.3</v>
      </c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3"/>
      <c r="FQ131" s="17"/>
      <c r="FR131" s="17"/>
      <c r="FS131" s="17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3"/>
      <c r="NF131" s="10"/>
      <c r="NG131" s="13"/>
      <c r="NH131" s="13"/>
      <c r="NI131" s="13"/>
      <c r="NJ131" s="13"/>
      <c r="NK131" s="13"/>
      <c r="NL131" s="13"/>
      <c r="NM131" s="13"/>
      <c r="NN131" s="10"/>
      <c r="NO131" s="13"/>
      <c r="NP131" s="13"/>
      <c r="NQ131" s="13"/>
      <c r="NR131" s="13"/>
      <c r="NS131" s="13"/>
      <c r="NT131" s="10"/>
      <c r="NU131" s="10"/>
      <c r="NV131" s="13"/>
      <c r="NW131" s="10"/>
    </row>
    <row r="132" spans="1:387" x14ac:dyDescent="0.25">
      <c r="A132" s="7">
        <f t="shared" si="1"/>
        <v>129</v>
      </c>
      <c r="B132" s="13">
        <f>SUM(D132:M132)</f>
        <v>4</v>
      </c>
      <c r="C132" s="13"/>
      <c r="D132" s="43"/>
      <c r="E132" s="59"/>
      <c r="F132" s="15"/>
      <c r="G132" s="55"/>
      <c r="H132" s="45"/>
      <c r="I132" s="46"/>
      <c r="J132" s="44"/>
      <c r="K132" s="15"/>
      <c r="L132" s="15">
        <v>3</v>
      </c>
      <c r="M132" s="15">
        <v>1</v>
      </c>
      <c r="N132" s="14" t="s">
        <v>299</v>
      </c>
      <c r="O132" s="14" t="s">
        <v>159</v>
      </c>
      <c r="P132" s="15">
        <v>1981</v>
      </c>
      <c r="Q132" s="12">
        <f>SUM(T132:WO132)</f>
        <v>28.7</v>
      </c>
      <c r="R132" s="13">
        <f>COUNTIF(T132:WO132,"&gt;0")</f>
        <v>4</v>
      </c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>
        <v>2.5</v>
      </c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>
        <v>5.6</v>
      </c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>
        <v>6.3</v>
      </c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>
        <v>14.3</v>
      </c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7"/>
      <c r="FN132" s="10"/>
      <c r="FO132" s="17"/>
      <c r="FP132" s="10"/>
      <c r="FQ132" s="10"/>
      <c r="FR132" s="17"/>
      <c r="FS132" s="17"/>
      <c r="FT132" s="10"/>
      <c r="FU132" s="13"/>
      <c r="FV132" s="13"/>
      <c r="FW132" s="13"/>
      <c r="FX132" s="13"/>
      <c r="FY132" s="13"/>
      <c r="FZ132" s="10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0"/>
      <c r="NU132" s="10"/>
      <c r="NV132" s="13"/>
      <c r="NW132" s="10"/>
    </row>
    <row r="133" spans="1:387" x14ac:dyDescent="0.25">
      <c r="A133" s="7">
        <f t="shared" ref="A133:A179" si="2">A132+1</f>
        <v>130</v>
      </c>
      <c r="B133" s="13">
        <f>SUM(D133:M133)</f>
        <v>2</v>
      </c>
      <c r="C133" s="13"/>
      <c r="D133" s="43"/>
      <c r="E133" s="59"/>
      <c r="F133" s="15"/>
      <c r="G133" s="55"/>
      <c r="H133" s="45" t="s">
        <v>37</v>
      </c>
      <c r="I133" s="46">
        <v>1</v>
      </c>
      <c r="J133" s="44"/>
      <c r="K133" s="15"/>
      <c r="L133" s="15">
        <v>1</v>
      </c>
      <c r="M133" s="15"/>
      <c r="N133" s="14" t="s">
        <v>288</v>
      </c>
      <c r="O133" s="14" t="s">
        <v>57</v>
      </c>
      <c r="P133" s="15">
        <v>1970</v>
      </c>
      <c r="Q133" s="12">
        <f>SUM(T133:WO133)</f>
        <v>26.900000000000002</v>
      </c>
      <c r="R133" s="13">
        <f>COUNTIF(T133:WO133,"&gt;0")</f>
        <v>2</v>
      </c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>
        <v>5.8</v>
      </c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6">
        <v>21.1</v>
      </c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3"/>
      <c r="MZ133" s="10"/>
      <c r="NA133" s="13"/>
      <c r="NB133" s="10"/>
      <c r="NC133" s="13"/>
      <c r="ND133" s="13"/>
      <c r="NE133" s="13"/>
      <c r="NF133" s="13"/>
      <c r="NG133" s="13"/>
      <c r="NH133" s="13"/>
      <c r="NI133" s="13"/>
      <c r="NJ133" s="13"/>
      <c r="NK133" s="13"/>
      <c r="NL133" s="13"/>
      <c r="NM133" s="13"/>
      <c r="NN133" s="13"/>
      <c r="NO133" s="13"/>
      <c r="NP133" s="13"/>
      <c r="NQ133" s="13"/>
      <c r="NR133" s="13"/>
      <c r="NS133" s="13"/>
      <c r="NT133" s="10"/>
      <c r="NU133" s="10"/>
      <c r="NV133" s="13"/>
      <c r="NW133" s="10"/>
    </row>
    <row r="134" spans="1:387" x14ac:dyDescent="0.25">
      <c r="A134" s="7">
        <f t="shared" si="2"/>
        <v>131</v>
      </c>
      <c r="B134" s="13">
        <f>SUM(D134:M134)</f>
        <v>4</v>
      </c>
      <c r="C134" s="13"/>
      <c r="D134" s="43"/>
      <c r="E134" s="59"/>
      <c r="F134" s="15"/>
      <c r="G134" s="55"/>
      <c r="H134" s="45"/>
      <c r="I134" s="46"/>
      <c r="J134" s="44"/>
      <c r="K134" s="15"/>
      <c r="L134" s="15">
        <v>4</v>
      </c>
      <c r="M134" s="15"/>
      <c r="N134" s="14" t="s">
        <v>426</v>
      </c>
      <c r="O134" s="14" t="s">
        <v>41</v>
      </c>
      <c r="P134" s="15">
        <v>1970</v>
      </c>
      <c r="Q134" s="12">
        <f>SUM(T134:WO134)</f>
        <v>25.7</v>
      </c>
      <c r="R134" s="13">
        <f>COUNTIF(T134:WO134,"&gt;0")</f>
        <v>4</v>
      </c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>
        <v>8</v>
      </c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>
        <v>5</v>
      </c>
      <c r="AV134" s="10"/>
      <c r="AW134" s="10"/>
      <c r="AX134" s="10"/>
      <c r="AY134" s="10"/>
      <c r="AZ134" s="10"/>
      <c r="BA134" s="10"/>
      <c r="BB134" s="10"/>
      <c r="BC134" s="10"/>
      <c r="BD134" s="10"/>
      <c r="BE134" s="10">
        <v>5</v>
      </c>
      <c r="BF134" s="10"/>
      <c r="BG134" s="10"/>
      <c r="BH134" s="10"/>
      <c r="BI134" s="10"/>
      <c r="BJ134" s="10"/>
      <c r="BK134" s="10"/>
      <c r="BL134" s="10"/>
      <c r="BM134" s="10">
        <v>7.7</v>
      </c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7"/>
      <c r="FN134" s="10"/>
      <c r="FO134" s="17"/>
      <c r="FP134" s="10"/>
      <c r="FQ134" s="10"/>
      <c r="FR134" s="17"/>
      <c r="FS134" s="17"/>
      <c r="FT134" s="10"/>
      <c r="FU134" s="13"/>
      <c r="FV134" s="13"/>
      <c r="FW134" s="13"/>
      <c r="FX134" s="13"/>
      <c r="FY134" s="13"/>
      <c r="FZ134" s="10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3"/>
      <c r="KZ134" s="10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7"/>
      <c r="NU134" s="17"/>
      <c r="NV134" s="13"/>
      <c r="NW134" s="17"/>
    </row>
    <row r="135" spans="1:387" x14ac:dyDescent="0.25">
      <c r="A135" s="7">
        <f t="shared" si="2"/>
        <v>132</v>
      </c>
      <c r="B135" s="13">
        <f>SUM(D135:M135)</f>
        <v>4</v>
      </c>
      <c r="C135" s="13"/>
      <c r="D135" s="43"/>
      <c r="E135" s="59"/>
      <c r="F135" s="15"/>
      <c r="G135" s="55"/>
      <c r="H135" s="45"/>
      <c r="I135" s="46"/>
      <c r="J135" s="44"/>
      <c r="K135" s="15"/>
      <c r="L135" s="15">
        <v>4</v>
      </c>
      <c r="M135" s="15"/>
      <c r="N135" s="14" t="s">
        <v>126</v>
      </c>
      <c r="O135" s="14" t="s">
        <v>53</v>
      </c>
      <c r="P135" s="15">
        <v>1970</v>
      </c>
      <c r="Q135" s="12">
        <f>SUM(T135:WO135)</f>
        <v>23.6</v>
      </c>
      <c r="R135" s="13">
        <f>COUNTIF(T135:WO135,"&gt;0")</f>
        <v>4</v>
      </c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>
        <v>5.3</v>
      </c>
      <c r="CY135" s="10"/>
      <c r="CZ135" s="10"/>
      <c r="DA135" s="10"/>
      <c r="DB135" s="10"/>
      <c r="DC135" s="10"/>
      <c r="DD135" s="10"/>
      <c r="DE135" s="10"/>
      <c r="DF135" s="10">
        <v>6</v>
      </c>
      <c r="DG135" s="10"/>
      <c r="DH135" s="10"/>
      <c r="DI135" s="10"/>
      <c r="DJ135" s="10"/>
      <c r="DK135" s="10"/>
      <c r="DL135" s="10"/>
      <c r="DM135" s="10">
        <v>6</v>
      </c>
      <c r="DN135" s="10"/>
      <c r="DO135" s="10">
        <v>6.3</v>
      </c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3"/>
      <c r="HQ135" s="13"/>
      <c r="HR135" s="13"/>
      <c r="HS135" s="13"/>
      <c r="HT135" s="13"/>
      <c r="HU135" s="13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13"/>
      <c r="NN135" s="13"/>
      <c r="NO135" s="13"/>
      <c r="NP135" s="13"/>
      <c r="NQ135" s="13"/>
      <c r="NR135" s="13"/>
      <c r="NS135" s="13"/>
      <c r="NT135" s="10"/>
      <c r="NU135" s="10"/>
      <c r="NV135" s="13"/>
      <c r="NW135" s="10"/>
    </row>
    <row r="136" spans="1:387" x14ac:dyDescent="0.25">
      <c r="A136" s="7">
        <f t="shared" si="2"/>
        <v>133</v>
      </c>
      <c r="B136" s="13">
        <f>SUM(D136:M136)</f>
        <v>1</v>
      </c>
      <c r="C136" s="13"/>
      <c r="D136" s="43"/>
      <c r="E136" s="59"/>
      <c r="F136" s="15"/>
      <c r="G136" s="55"/>
      <c r="H136" s="45"/>
      <c r="I136" s="46">
        <v>1</v>
      </c>
      <c r="J136" s="44"/>
      <c r="K136" s="15"/>
      <c r="L136" s="15"/>
      <c r="M136" s="15"/>
      <c r="N136" s="14" t="s">
        <v>112</v>
      </c>
      <c r="O136" s="14" t="s">
        <v>113</v>
      </c>
      <c r="P136" s="15">
        <v>1956</v>
      </c>
      <c r="Q136" s="12">
        <f>SUM(T136:WO136)</f>
        <v>21.1</v>
      </c>
      <c r="R136" s="13">
        <f>COUNTIF(T136:WO136,"&gt;0")</f>
        <v>1</v>
      </c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6">
        <v>21.1</v>
      </c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3"/>
      <c r="MT136" s="13"/>
      <c r="MU136" s="13"/>
      <c r="MV136" s="13"/>
      <c r="MW136" s="13"/>
      <c r="MX136" s="13"/>
      <c r="MY136" s="13"/>
      <c r="MZ136" s="13"/>
      <c r="NA136" s="13"/>
      <c r="NB136" s="13"/>
      <c r="NC136" s="13"/>
      <c r="ND136" s="13"/>
      <c r="NE136" s="13"/>
      <c r="NF136" s="13"/>
      <c r="NG136" s="13"/>
      <c r="NH136" s="13"/>
      <c r="NI136" s="13"/>
      <c r="NJ136" s="13"/>
      <c r="NK136" s="13"/>
      <c r="NL136" s="13"/>
      <c r="NM136" s="13"/>
      <c r="NN136" s="13"/>
      <c r="NO136" s="13"/>
      <c r="NP136" s="13"/>
      <c r="NQ136" s="13"/>
      <c r="NR136" s="13"/>
      <c r="NS136" s="13"/>
      <c r="NT136" s="17"/>
      <c r="NU136" s="17"/>
      <c r="NV136" s="13"/>
      <c r="NW136" s="17"/>
    </row>
    <row r="137" spans="1:387" x14ac:dyDescent="0.25">
      <c r="A137" s="7">
        <f t="shared" si="2"/>
        <v>134</v>
      </c>
      <c r="B137" s="13">
        <f>SUM(D137:M137)</f>
        <v>1</v>
      </c>
      <c r="C137" s="13"/>
      <c r="D137" s="43"/>
      <c r="E137" s="59"/>
      <c r="F137" s="15"/>
      <c r="G137" s="55"/>
      <c r="H137" s="45"/>
      <c r="I137" s="46">
        <v>1</v>
      </c>
      <c r="J137" s="44"/>
      <c r="K137" s="15"/>
      <c r="L137" s="15"/>
      <c r="M137" s="15"/>
      <c r="N137" s="14" t="s">
        <v>194</v>
      </c>
      <c r="O137" s="14" t="s">
        <v>195</v>
      </c>
      <c r="P137" s="15">
        <v>1968</v>
      </c>
      <c r="Q137" s="12">
        <f>SUM(T137:WO137)</f>
        <v>21.1</v>
      </c>
      <c r="R137" s="13">
        <f>COUNTIF(T137:WO137,"&gt;0")</f>
        <v>1</v>
      </c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6">
        <v>21.1</v>
      </c>
      <c r="FL137" s="13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3"/>
      <c r="KD137" s="10"/>
      <c r="KE137" s="10"/>
      <c r="KF137" s="13"/>
      <c r="KG137" s="10"/>
      <c r="KH137" s="10"/>
      <c r="KI137" s="13"/>
      <c r="KJ137" s="10"/>
      <c r="KK137" s="10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3"/>
      <c r="LR137" s="13"/>
      <c r="LS137" s="13"/>
      <c r="LT137" s="13"/>
      <c r="LU137" s="13"/>
      <c r="LV137" s="13"/>
      <c r="LW137" s="13"/>
      <c r="LX137" s="13"/>
      <c r="LY137" s="13"/>
      <c r="LZ137" s="13"/>
      <c r="MA137" s="13"/>
      <c r="MB137" s="13"/>
      <c r="MC137" s="13"/>
      <c r="MD137" s="13"/>
      <c r="ME137" s="13"/>
      <c r="MF137" s="13"/>
      <c r="MG137" s="13"/>
      <c r="MH137" s="13"/>
      <c r="MI137" s="13"/>
      <c r="MJ137" s="13"/>
      <c r="MK137" s="13"/>
      <c r="ML137" s="13"/>
      <c r="MM137" s="13"/>
      <c r="MN137" s="13"/>
      <c r="MO137" s="13"/>
      <c r="MP137" s="13"/>
      <c r="MQ137" s="13"/>
      <c r="MR137" s="13"/>
      <c r="MS137" s="13"/>
      <c r="MT137" s="13"/>
      <c r="MU137" s="13"/>
      <c r="MV137" s="13"/>
      <c r="MW137" s="13"/>
      <c r="MX137" s="13"/>
      <c r="MY137" s="13"/>
      <c r="MZ137" s="13"/>
      <c r="NA137" s="13"/>
      <c r="NB137" s="13"/>
      <c r="NC137" s="13"/>
      <c r="ND137" s="13"/>
      <c r="NE137" s="13"/>
      <c r="NF137" s="13"/>
      <c r="NG137" s="13"/>
      <c r="NH137" s="13"/>
      <c r="NI137" s="13"/>
      <c r="NJ137" s="13"/>
      <c r="NK137" s="13"/>
      <c r="NL137" s="13"/>
      <c r="NM137" s="13"/>
      <c r="NN137" s="13"/>
      <c r="NO137" s="13"/>
      <c r="NP137" s="13"/>
      <c r="NQ137" s="13"/>
      <c r="NR137" s="13"/>
      <c r="NS137" s="13"/>
      <c r="NT137" s="18"/>
      <c r="NU137" s="18"/>
      <c r="NV137" s="13"/>
      <c r="NW137" s="18"/>
    </row>
    <row r="138" spans="1:387" x14ac:dyDescent="0.25">
      <c r="A138" s="7">
        <f t="shared" si="2"/>
        <v>135</v>
      </c>
      <c r="B138" s="13">
        <f>SUM(D138:M138)</f>
        <v>1</v>
      </c>
      <c r="C138" s="13"/>
      <c r="D138" s="43"/>
      <c r="E138" s="59"/>
      <c r="F138" s="15"/>
      <c r="G138" s="55"/>
      <c r="H138" s="45"/>
      <c r="I138" s="46">
        <v>1</v>
      </c>
      <c r="J138" s="44"/>
      <c r="K138" s="15"/>
      <c r="L138" s="15"/>
      <c r="M138" s="15"/>
      <c r="N138" s="14" t="s">
        <v>321</v>
      </c>
      <c r="O138" s="14" t="s">
        <v>228</v>
      </c>
      <c r="P138" s="15">
        <v>1975</v>
      </c>
      <c r="Q138" s="12">
        <f>SUM(T138:WO138)</f>
        <v>21.1</v>
      </c>
      <c r="R138" s="13">
        <f>COUNTIF(T138:WO138,"&gt;0")</f>
        <v>1</v>
      </c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6">
        <v>21.1</v>
      </c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3"/>
      <c r="MT138" s="13"/>
      <c r="MU138" s="13"/>
      <c r="MV138" s="13"/>
      <c r="MW138" s="13"/>
      <c r="MX138" s="13"/>
      <c r="MY138" s="13"/>
      <c r="MZ138" s="13"/>
      <c r="NA138" s="13"/>
      <c r="NB138" s="13"/>
      <c r="NC138" s="13"/>
      <c r="ND138" s="13"/>
      <c r="NE138" s="13"/>
      <c r="NF138" s="13"/>
      <c r="NG138" s="13"/>
      <c r="NH138" s="13"/>
      <c r="NI138" s="13"/>
      <c r="NJ138" s="13"/>
      <c r="NK138" s="13"/>
      <c r="NL138" s="13"/>
      <c r="NM138" s="13"/>
      <c r="NN138" s="13"/>
      <c r="NO138" s="13"/>
      <c r="NP138" s="13"/>
      <c r="NQ138" s="13"/>
      <c r="NR138" s="13"/>
      <c r="NS138" s="13"/>
      <c r="NT138" s="17"/>
      <c r="NU138" s="17"/>
      <c r="NV138" s="13"/>
      <c r="NW138" s="17"/>
    </row>
    <row r="139" spans="1:387" x14ac:dyDescent="0.25">
      <c r="A139" s="7">
        <f t="shared" si="2"/>
        <v>136</v>
      </c>
      <c r="B139" s="13">
        <f>SUM(D139:M139)</f>
        <v>1</v>
      </c>
      <c r="C139" s="13"/>
      <c r="D139" s="43"/>
      <c r="E139" s="59"/>
      <c r="F139" s="15"/>
      <c r="G139" s="55"/>
      <c r="H139" s="45"/>
      <c r="I139" s="46">
        <v>1</v>
      </c>
      <c r="J139" s="44"/>
      <c r="K139" s="15"/>
      <c r="L139" s="15"/>
      <c r="M139" s="15"/>
      <c r="N139" s="14" t="s">
        <v>196</v>
      </c>
      <c r="O139" s="14" t="s">
        <v>84</v>
      </c>
      <c r="P139" s="15">
        <v>1959</v>
      </c>
      <c r="Q139" s="12">
        <f>SUM(T139:WO139)</f>
        <v>21.1</v>
      </c>
      <c r="R139" s="13">
        <f>COUNTIF(T139:WO139,"&gt;0")</f>
        <v>1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6">
        <v>21.1</v>
      </c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0"/>
      <c r="LE139" s="13"/>
      <c r="LF139" s="13"/>
      <c r="LG139" s="10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  <c r="LT139" s="13"/>
      <c r="LU139" s="13"/>
      <c r="LV139" s="13"/>
      <c r="LW139" s="13"/>
      <c r="LX139" s="13"/>
      <c r="LY139" s="13"/>
      <c r="LZ139" s="13"/>
      <c r="MA139" s="13"/>
      <c r="MB139" s="13"/>
      <c r="MC139" s="13"/>
      <c r="MD139" s="13"/>
      <c r="ME139" s="13"/>
      <c r="MF139" s="13"/>
      <c r="MG139" s="13"/>
      <c r="MH139" s="13"/>
      <c r="MI139" s="13"/>
      <c r="MJ139" s="13"/>
      <c r="MK139" s="13"/>
      <c r="ML139" s="13"/>
      <c r="MM139" s="13"/>
      <c r="MN139" s="13"/>
      <c r="MO139" s="13"/>
      <c r="MP139" s="13"/>
      <c r="MQ139" s="13"/>
      <c r="MR139" s="13"/>
      <c r="MS139" s="13"/>
      <c r="MT139" s="13"/>
      <c r="MU139" s="13"/>
      <c r="MV139" s="13"/>
      <c r="MW139" s="13"/>
      <c r="MX139" s="13"/>
      <c r="MY139" s="13"/>
      <c r="MZ139" s="13"/>
      <c r="NA139" s="13"/>
      <c r="NB139" s="13"/>
      <c r="NC139" s="13"/>
      <c r="ND139" s="13"/>
      <c r="NE139" s="13"/>
      <c r="NF139" s="13"/>
      <c r="NG139" s="13"/>
      <c r="NH139" s="13"/>
      <c r="NI139" s="13"/>
      <c r="NJ139" s="13"/>
      <c r="NK139" s="13"/>
      <c r="NL139" s="13"/>
      <c r="NM139" s="13"/>
      <c r="NN139" s="13"/>
      <c r="NO139" s="13"/>
      <c r="NP139" s="13"/>
      <c r="NQ139" s="13"/>
      <c r="NR139" s="13"/>
      <c r="NS139" s="13"/>
      <c r="NT139" s="17"/>
      <c r="NU139" s="17"/>
      <c r="NV139" s="13"/>
      <c r="NW139" s="17"/>
    </row>
    <row r="140" spans="1:387" x14ac:dyDescent="0.25">
      <c r="A140" s="7">
        <f t="shared" si="2"/>
        <v>137</v>
      </c>
      <c r="B140" s="13">
        <f>SUM(D140:M140)</f>
        <v>1</v>
      </c>
      <c r="C140" s="13"/>
      <c r="D140" s="43"/>
      <c r="E140" s="59"/>
      <c r="F140" s="15"/>
      <c r="G140" s="55"/>
      <c r="H140" s="45"/>
      <c r="I140" s="46">
        <v>1</v>
      </c>
      <c r="J140" s="44"/>
      <c r="K140" s="15"/>
      <c r="L140" s="15"/>
      <c r="M140" s="15"/>
      <c r="N140" s="14" t="s">
        <v>173</v>
      </c>
      <c r="O140" s="14" t="s">
        <v>193</v>
      </c>
      <c r="P140" s="15">
        <v>1974</v>
      </c>
      <c r="Q140" s="12">
        <f>SUM(T140:WO140)</f>
        <v>21.1</v>
      </c>
      <c r="R140" s="13">
        <f>COUNTIF(T140:WO140,"&gt;0")</f>
        <v>1</v>
      </c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6">
        <v>21.1</v>
      </c>
      <c r="FL140" s="13"/>
      <c r="FM140" s="17"/>
      <c r="FN140" s="17"/>
      <c r="FO140" s="17"/>
      <c r="FP140" s="13"/>
      <c r="FQ140" s="17"/>
      <c r="FR140" s="17"/>
      <c r="FS140" s="17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3"/>
      <c r="HK140" s="13"/>
      <c r="HL140" s="13"/>
      <c r="HM140" s="13"/>
      <c r="HN140" s="13"/>
      <c r="HO140" s="13"/>
      <c r="HP140" s="10"/>
      <c r="HQ140" s="10"/>
      <c r="HR140" s="10"/>
      <c r="HS140" s="10"/>
      <c r="HT140" s="10"/>
      <c r="HU140" s="10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  <c r="JN140" s="13"/>
      <c r="JO140" s="13"/>
      <c r="JP140" s="13"/>
      <c r="JQ140" s="13"/>
      <c r="JR140" s="13"/>
      <c r="JS140" s="13"/>
      <c r="JT140" s="13"/>
      <c r="JU140" s="13"/>
      <c r="JV140" s="13"/>
      <c r="JW140" s="13"/>
      <c r="JX140" s="13"/>
      <c r="JY140" s="13"/>
      <c r="JZ140" s="13"/>
      <c r="KA140" s="13"/>
      <c r="KB140" s="13"/>
      <c r="KC140" s="13"/>
      <c r="KD140" s="13"/>
      <c r="KE140" s="13"/>
      <c r="KF140" s="13"/>
      <c r="KG140" s="13"/>
      <c r="KH140" s="13"/>
      <c r="KI140" s="13"/>
      <c r="KJ140" s="13"/>
      <c r="KK140" s="13"/>
      <c r="KL140" s="13"/>
      <c r="KM140" s="13"/>
      <c r="KN140" s="13"/>
      <c r="KO140" s="13"/>
      <c r="KP140" s="13"/>
      <c r="KQ140" s="13"/>
      <c r="KR140" s="13"/>
      <c r="KS140" s="13"/>
      <c r="KT140" s="13"/>
      <c r="KU140" s="13"/>
      <c r="KV140" s="13"/>
      <c r="KW140" s="13"/>
      <c r="KX140" s="13"/>
      <c r="KY140" s="13"/>
      <c r="KZ140" s="13"/>
      <c r="LA140" s="13"/>
      <c r="LB140" s="13"/>
      <c r="LC140" s="13"/>
      <c r="LD140" s="13"/>
      <c r="LE140" s="13"/>
      <c r="LF140" s="13"/>
      <c r="LG140" s="13"/>
      <c r="LH140" s="13"/>
      <c r="LI140" s="13"/>
      <c r="LJ140" s="13"/>
      <c r="LK140" s="13"/>
      <c r="LL140" s="13"/>
      <c r="LM140" s="13"/>
      <c r="LN140" s="13"/>
      <c r="LO140" s="13"/>
      <c r="LP140" s="13"/>
      <c r="LQ140" s="13"/>
      <c r="LR140" s="13"/>
      <c r="LS140" s="13"/>
      <c r="LT140" s="13"/>
      <c r="LU140" s="13"/>
      <c r="LV140" s="13"/>
      <c r="LW140" s="13"/>
      <c r="LX140" s="13"/>
      <c r="LY140" s="13"/>
      <c r="LZ140" s="13"/>
      <c r="MA140" s="13"/>
      <c r="MB140" s="13"/>
      <c r="MC140" s="13"/>
      <c r="MD140" s="13"/>
      <c r="ME140" s="13"/>
      <c r="MF140" s="13"/>
      <c r="MG140" s="13"/>
      <c r="MH140" s="13"/>
      <c r="MI140" s="13"/>
      <c r="MJ140" s="13"/>
      <c r="MK140" s="13"/>
      <c r="ML140" s="13"/>
      <c r="MM140" s="13"/>
      <c r="MN140" s="13"/>
      <c r="MO140" s="13"/>
      <c r="MP140" s="13"/>
      <c r="MQ140" s="13"/>
      <c r="MR140" s="13"/>
      <c r="MS140" s="13"/>
      <c r="MT140" s="13"/>
      <c r="MU140" s="13"/>
      <c r="MV140" s="13"/>
      <c r="MW140" s="13"/>
      <c r="MX140" s="13"/>
      <c r="MY140" s="13"/>
      <c r="MZ140" s="13"/>
      <c r="NA140" s="13"/>
      <c r="NB140" s="13"/>
      <c r="NC140" s="13"/>
      <c r="ND140" s="13"/>
      <c r="NE140" s="13"/>
      <c r="NF140" s="13"/>
      <c r="NG140" s="13"/>
      <c r="NH140" s="13"/>
      <c r="NI140" s="13"/>
      <c r="NJ140" s="13"/>
      <c r="NK140" s="13"/>
      <c r="NL140" s="13"/>
      <c r="NM140" s="13"/>
      <c r="NN140" s="13"/>
      <c r="NO140" s="13"/>
      <c r="NP140" s="13"/>
      <c r="NQ140" s="13"/>
      <c r="NR140" s="13"/>
      <c r="NS140" s="13"/>
      <c r="NT140" s="10"/>
      <c r="NU140" s="10"/>
      <c r="NV140" s="13"/>
      <c r="NW140" s="10"/>
    </row>
    <row r="141" spans="1:387" x14ac:dyDescent="0.25">
      <c r="A141" s="7">
        <f t="shared" si="2"/>
        <v>138</v>
      </c>
      <c r="B141" s="13">
        <f>SUM(D141:M141)</f>
        <v>1</v>
      </c>
      <c r="C141" s="13"/>
      <c r="D141" s="43"/>
      <c r="E141" s="59"/>
      <c r="F141" s="15"/>
      <c r="G141" s="55"/>
      <c r="H141" s="45"/>
      <c r="I141" s="46">
        <v>1</v>
      </c>
      <c r="J141" s="44"/>
      <c r="K141" s="15"/>
      <c r="L141" s="15"/>
      <c r="M141" s="15"/>
      <c r="N141" s="14" t="s">
        <v>173</v>
      </c>
      <c r="O141" s="14" t="s">
        <v>118</v>
      </c>
      <c r="P141" s="15">
        <v>1949</v>
      </c>
      <c r="Q141" s="12">
        <f>SUM(T141:WO141)</f>
        <v>21.1</v>
      </c>
      <c r="R141" s="13">
        <f>COUNTIF(T141:WO141,"&gt;0")</f>
        <v>1</v>
      </c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6">
        <v>21.1</v>
      </c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3"/>
      <c r="NF141" s="10"/>
      <c r="NG141" s="13"/>
      <c r="NH141" s="13"/>
      <c r="NI141" s="13"/>
      <c r="NJ141" s="13"/>
      <c r="NK141" s="13"/>
      <c r="NL141" s="13"/>
      <c r="NM141" s="13"/>
      <c r="NN141" s="13"/>
      <c r="NO141" s="13"/>
      <c r="NP141" s="13"/>
      <c r="NQ141" s="13"/>
      <c r="NR141" s="13"/>
      <c r="NS141" s="13"/>
      <c r="NT141" s="15"/>
      <c r="NU141" s="15"/>
      <c r="NV141" s="13"/>
      <c r="NW141" s="15"/>
    </row>
    <row r="142" spans="1:387" x14ac:dyDescent="0.25">
      <c r="A142" s="7">
        <f t="shared" si="2"/>
        <v>139</v>
      </c>
      <c r="B142" s="13">
        <f>SUM(D142:M142)</f>
        <v>6</v>
      </c>
      <c r="C142" s="13"/>
      <c r="D142" s="43"/>
      <c r="E142" s="59"/>
      <c r="F142" s="15"/>
      <c r="G142" s="55"/>
      <c r="H142" s="45"/>
      <c r="I142" s="46"/>
      <c r="J142" s="44"/>
      <c r="K142" s="15"/>
      <c r="L142" s="15">
        <v>3</v>
      </c>
      <c r="M142" s="15">
        <v>3</v>
      </c>
      <c r="N142" s="14" t="s">
        <v>72</v>
      </c>
      <c r="O142" s="14" t="s">
        <v>284</v>
      </c>
      <c r="P142" s="15">
        <v>1995</v>
      </c>
      <c r="Q142" s="12">
        <f>SUM(T142:WO142)</f>
        <v>21.1</v>
      </c>
      <c r="R142" s="13">
        <f>COUNTIF(T142:WO142,"&gt;0")</f>
        <v>6</v>
      </c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>
        <v>1.5</v>
      </c>
      <c r="CW142" s="10"/>
      <c r="CX142" s="10"/>
      <c r="CY142" s="10"/>
      <c r="CZ142" s="10"/>
      <c r="DA142" s="10"/>
      <c r="DB142" s="10"/>
      <c r="DC142" s="10"/>
      <c r="DD142" s="10"/>
      <c r="DE142" s="10"/>
      <c r="DF142" s="10">
        <v>6</v>
      </c>
      <c r="DG142" s="10"/>
      <c r="DH142" s="10">
        <v>6</v>
      </c>
      <c r="DI142" s="10"/>
      <c r="DJ142" s="10"/>
      <c r="DK142" s="10"/>
      <c r="DL142" s="10"/>
      <c r="DM142" s="10">
        <v>6</v>
      </c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>
        <v>1.5</v>
      </c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>
        <v>0.1</v>
      </c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3"/>
      <c r="KP142" s="10"/>
      <c r="KQ142" s="13"/>
      <c r="KR142" s="10"/>
      <c r="KS142" s="13"/>
      <c r="KT142" s="10"/>
      <c r="KU142" s="10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13"/>
      <c r="NN142" s="13"/>
      <c r="NO142" s="13"/>
      <c r="NP142" s="13"/>
      <c r="NQ142" s="13"/>
      <c r="NR142" s="13"/>
      <c r="NS142" s="13"/>
      <c r="NT142" s="10"/>
      <c r="NU142" s="10"/>
      <c r="NV142" s="13"/>
      <c r="NW142" s="10"/>
    </row>
    <row r="143" spans="1:387" x14ac:dyDescent="0.25">
      <c r="A143" s="7">
        <f t="shared" si="2"/>
        <v>140</v>
      </c>
      <c r="B143" s="13">
        <f>SUM(D143:M143)</f>
        <v>3</v>
      </c>
      <c r="C143" s="13"/>
      <c r="D143" s="43"/>
      <c r="E143" s="59"/>
      <c r="F143" s="15"/>
      <c r="G143" s="55"/>
      <c r="H143" s="45"/>
      <c r="I143" s="46"/>
      <c r="J143" s="44"/>
      <c r="K143" s="15"/>
      <c r="L143" s="15">
        <v>3</v>
      </c>
      <c r="M143" s="15"/>
      <c r="N143" s="14" t="s">
        <v>309</v>
      </c>
      <c r="O143" s="14" t="s">
        <v>110</v>
      </c>
      <c r="P143" s="15">
        <v>1973</v>
      </c>
      <c r="Q143" s="12">
        <f>SUM(T143:WO143)</f>
        <v>19.799999999999997</v>
      </c>
      <c r="R143" s="13">
        <f>COUNTIF(T143:WO143,"&gt;0")</f>
        <v>3</v>
      </c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>
        <v>5.6</v>
      </c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>
        <v>5</v>
      </c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>
        <v>9.1999999999999993</v>
      </c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3"/>
      <c r="HQ143" s="13"/>
      <c r="HR143" s="13"/>
      <c r="HS143" s="13"/>
      <c r="HT143" s="13"/>
      <c r="HU143" s="13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3"/>
      <c r="NF143" s="10"/>
      <c r="NG143" s="13"/>
      <c r="NH143" s="13"/>
      <c r="NI143" s="13"/>
      <c r="NJ143" s="13"/>
      <c r="NK143" s="13"/>
      <c r="NL143" s="13"/>
      <c r="NM143" s="13"/>
      <c r="NN143" s="13"/>
      <c r="NO143" s="13"/>
      <c r="NP143" s="13"/>
      <c r="NQ143" s="13"/>
      <c r="NR143" s="13"/>
      <c r="NS143" s="13"/>
      <c r="NT143" s="17"/>
      <c r="NU143" s="17"/>
      <c r="NV143" s="13"/>
      <c r="NW143" s="17"/>
    </row>
    <row r="144" spans="1:387" x14ac:dyDescent="0.25">
      <c r="A144" s="7">
        <f t="shared" si="2"/>
        <v>141</v>
      </c>
      <c r="B144" s="13">
        <f>SUM(D144:M144)</f>
        <v>12</v>
      </c>
      <c r="C144" s="13"/>
      <c r="D144" s="43"/>
      <c r="E144" s="59"/>
      <c r="F144" s="15"/>
      <c r="G144" s="55"/>
      <c r="H144" s="45"/>
      <c r="I144" s="46"/>
      <c r="J144" s="44"/>
      <c r="K144" s="15">
        <v>2</v>
      </c>
      <c r="L144" s="15">
        <v>1</v>
      </c>
      <c r="M144" s="15">
        <v>9</v>
      </c>
      <c r="N144" s="14" t="s">
        <v>147</v>
      </c>
      <c r="O144" s="14" t="s">
        <v>148</v>
      </c>
      <c r="P144" s="15">
        <v>1946</v>
      </c>
      <c r="Q144" s="12">
        <f>SUM(T144:WO144)</f>
        <v>18.699999999999996</v>
      </c>
      <c r="R144" s="13">
        <f>COUNTIF(T144:WO144,"&gt;0")+2</f>
        <v>12</v>
      </c>
      <c r="S144" s="10"/>
      <c r="T144" s="10"/>
      <c r="U144" s="10">
        <v>9.5</v>
      </c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>
        <v>0.2</v>
      </c>
      <c r="AQ144" s="10"/>
      <c r="AR144" s="10"/>
      <c r="AS144" s="10"/>
      <c r="AT144" s="10"/>
      <c r="AU144" s="10"/>
      <c r="AV144" s="10"/>
      <c r="AW144" s="10"/>
      <c r="AX144" s="10"/>
      <c r="AY144" s="10">
        <v>1.1000000000000001</v>
      </c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>
        <v>0.1</v>
      </c>
      <c r="CR144" s="10"/>
      <c r="CS144" s="10">
        <v>0.1</v>
      </c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>
        <v>0.1</v>
      </c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>
        <v>0.1</v>
      </c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>
        <v>1.5</v>
      </c>
      <c r="FQ144" s="10"/>
      <c r="FR144" s="10">
        <v>2</v>
      </c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>
        <v>4</v>
      </c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3"/>
      <c r="MT144" s="13"/>
      <c r="MU144" s="13"/>
      <c r="MV144" s="13"/>
      <c r="MW144" s="13"/>
      <c r="MX144" s="13"/>
      <c r="MY144" s="13"/>
      <c r="MZ144" s="13"/>
      <c r="NA144" s="13"/>
      <c r="NB144" s="13"/>
      <c r="NC144" s="13"/>
      <c r="ND144" s="13"/>
      <c r="NE144" s="13"/>
      <c r="NF144" s="13"/>
      <c r="NG144" s="13"/>
      <c r="NH144" s="13"/>
      <c r="NI144" s="13"/>
      <c r="NJ144" s="13"/>
      <c r="NK144" s="13"/>
      <c r="NL144" s="13"/>
      <c r="NM144" s="13"/>
      <c r="NN144" s="13"/>
      <c r="NO144" s="13"/>
      <c r="NP144" s="13"/>
      <c r="NQ144" s="13"/>
      <c r="NR144" s="13"/>
      <c r="NS144" s="13"/>
      <c r="NT144" s="10"/>
      <c r="NU144" s="10"/>
      <c r="NV144" s="13"/>
      <c r="NW144" s="10"/>
    </row>
    <row r="145" spans="1:387" x14ac:dyDescent="0.25">
      <c r="A145" s="7">
        <f t="shared" si="2"/>
        <v>142</v>
      </c>
      <c r="B145" s="13">
        <f>SUM(D145:M145)</f>
        <v>3</v>
      </c>
      <c r="C145" s="13"/>
      <c r="D145" s="43"/>
      <c r="E145" s="59"/>
      <c r="F145" s="15"/>
      <c r="G145" s="55"/>
      <c r="H145" s="45"/>
      <c r="I145" s="46"/>
      <c r="J145" s="44"/>
      <c r="K145" s="15"/>
      <c r="L145" s="15">
        <v>3</v>
      </c>
      <c r="M145" s="15"/>
      <c r="N145" s="14" t="s">
        <v>346</v>
      </c>
      <c r="O145" s="14" t="s">
        <v>108</v>
      </c>
      <c r="P145" s="15">
        <v>1968</v>
      </c>
      <c r="Q145" s="12">
        <f>SUM(T145:WO145)</f>
        <v>18.5</v>
      </c>
      <c r="R145" s="13">
        <f>COUNTIF(T145:WO145,"&gt;0")</f>
        <v>3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>
        <v>6.9</v>
      </c>
      <c r="CS145" s="10"/>
      <c r="CT145" s="10"/>
      <c r="CU145" s="10"/>
      <c r="CV145" s="10"/>
      <c r="CW145" s="10"/>
      <c r="CX145" s="10">
        <v>5.3</v>
      </c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>
        <v>6.3</v>
      </c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  <c r="MY145" s="13"/>
      <c r="MZ145" s="13"/>
      <c r="NA145" s="13"/>
      <c r="NB145" s="13"/>
      <c r="NC145" s="13"/>
      <c r="ND145" s="13"/>
      <c r="NE145" s="13"/>
      <c r="NF145" s="13"/>
      <c r="NG145" s="13"/>
      <c r="NH145" s="13"/>
      <c r="NI145" s="13"/>
      <c r="NJ145" s="13"/>
      <c r="NK145" s="13"/>
      <c r="NL145" s="13"/>
      <c r="NM145" s="13"/>
      <c r="NN145" s="13"/>
      <c r="NO145" s="13"/>
      <c r="NP145" s="13"/>
      <c r="NQ145" s="13"/>
      <c r="NR145" s="13"/>
      <c r="NS145" s="13"/>
      <c r="NT145" s="10"/>
      <c r="NU145" s="10"/>
      <c r="NV145" s="13"/>
      <c r="NW145" s="10"/>
    </row>
    <row r="146" spans="1:387" x14ac:dyDescent="0.25">
      <c r="A146" s="7">
        <f t="shared" si="2"/>
        <v>143</v>
      </c>
      <c r="B146" s="13">
        <f>SUM(D146:M146)</f>
        <v>3</v>
      </c>
      <c r="C146" s="13"/>
      <c r="D146" s="43"/>
      <c r="E146" s="59"/>
      <c r="F146" s="15"/>
      <c r="G146" s="55"/>
      <c r="H146" s="45"/>
      <c r="I146" s="46"/>
      <c r="J146" s="44"/>
      <c r="K146" s="15"/>
      <c r="L146" s="15">
        <v>3</v>
      </c>
      <c r="M146" s="15"/>
      <c r="N146" s="14" t="s">
        <v>397</v>
      </c>
      <c r="O146" s="14" t="s">
        <v>398</v>
      </c>
      <c r="P146" s="15">
        <v>1956</v>
      </c>
      <c r="Q146" s="12">
        <f>SUM(T146:WO146)</f>
        <v>18.5</v>
      </c>
      <c r="R146" s="13">
        <f>COUNTIF(T146:WO146,"&gt;0")</f>
        <v>3</v>
      </c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>
        <v>5.8</v>
      </c>
      <c r="BI146" s="10"/>
      <c r="BJ146" s="10"/>
      <c r="BK146" s="10"/>
      <c r="BL146" s="10"/>
      <c r="BM146" s="10">
        <v>7.7</v>
      </c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>
        <v>5</v>
      </c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7"/>
      <c r="FN146" s="10"/>
      <c r="FO146" s="17"/>
      <c r="FP146" s="10"/>
      <c r="FQ146" s="10"/>
      <c r="FR146" s="17"/>
      <c r="FS146" s="17"/>
      <c r="FT146" s="10"/>
      <c r="FU146" s="13"/>
      <c r="FV146" s="13"/>
      <c r="FW146" s="13"/>
      <c r="FX146" s="13"/>
      <c r="FY146" s="13"/>
      <c r="FZ146" s="10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3"/>
      <c r="MT146" s="13"/>
      <c r="MU146" s="13"/>
      <c r="MV146" s="13"/>
      <c r="MW146" s="13"/>
      <c r="MX146" s="13"/>
      <c r="MY146" s="13"/>
      <c r="MZ146" s="13"/>
      <c r="NA146" s="13"/>
      <c r="NB146" s="13"/>
      <c r="NC146" s="13"/>
      <c r="ND146" s="13"/>
      <c r="NE146" s="13"/>
      <c r="NF146" s="13"/>
      <c r="NG146" s="13"/>
      <c r="NH146" s="13"/>
      <c r="NI146" s="13"/>
      <c r="NJ146" s="13"/>
      <c r="NK146" s="13"/>
      <c r="NL146" s="13"/>
      <c r="NM146" s="13"/>
      <c r="NN146" s="13"/>
      <c r="NO146" s="13"/>
      <c r="NP146" s="13"/>
      <c r="NQ146" s="13"/>
      <c r="NR146" s="13"/>
      <c r="NS146" s="13"/>
      <c r="NT146" s="15"/>
      <c r="NU146" s="15"/>
      <c r="NV146" s="13"/>
      <c r="NW146" s="15"/>
    </row>
    <row r="147" spans="1:387" x14ac:dyDescent="0.25">
      <c r="A147" s="7">
        <f t="shared" si="2"/>
        <v>144</v>
      </c>
      <c r="B147" s="13">
        <f>SUM(D147:M147)</f>
        <v>2</v>
      </c>
      <c r="C147" s="13"/>
      <c r="D147" s="43"/>
      <c r="E147" s="59"/>
      <c r="F147" s="15"/>
      <c r="G147" s="55"/>
      <c r="H147" s="45"/>
      <c r="I147" s="46"/>
      <c r="J147" s="44"/>
      <c r="K147" s="15"/>
      <c r="L147" s="15">
        <v>2</v>
      </c>
      <c r="M147" s="15"/>
      <c r="N147" s="14" t="s">
        <v>258</v>
      </c>
      <c r="O147" s="14" t="s">
        <v>257</v>
      </c>
      <c r="P147" s="15">
        <v>1971</v>
      </c>
      <c r="Q147" s="12">
        <f>SUM(T147:WO147)</f>
        <v>18.399999999999999</v>
      </c>
      <c r="R147" s="13">
        <f>COUNTIF(T147:WO147,"&gt;0")</f>
        <v>2</v>
      </c>
      <c r="S147" s="17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>
        <v>6.4</v>
      </c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0"/>
      <c r="FN147" s="17"/>
      <c r="FO147" s="10">
        <v>12</v>
      </c>
      <c r="FP147" s="13"/>
      <c r="FQ147" s="17"/>
      <c r="FR147" s="17"/>
      <c r="FS147" s="17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3"/>
      <c r="MT147" s="13"/>
      <c r="MU147" s="13"/>
      <c r="MV147" s="13"/>
      <c r="MW147" s="13"/>
      <c r="MX147" s="13"/>
      <c r="MY147" s="13"/>
      <c r="MZ147" s="13"/>
      <c r="NA147" s="13"/>
      <c r="NB147" s="13"/>
      <c r="NC147" s="13"/>
      <c r="ND147" s="13"/>
      <c r="NE147" s="13"/>
      <c r="NF147" s="13"/>
      <c r="NG147" s="13"/>
      <c r="NH147" s="13"/>
      <c r="NI147" s="13"/>
      <c r="NJ147" s="13"/>
      <c r="NK147" s="13"/>
      <c r="NL147" s="13"/>
      <c r="NM147" s="13"/>
      <c r="NN147" s="13"/>
      <c r="NO147" s="13"/>
      <c r="NP147" s="13"/>
      <c r="NQ147" s="13"/>
      <c r="NR147" s="13"/>
      <c r="NS147" s="13"/>
      <c r="NT147" s="10"/>
      <c r="NU147" s="10"/>
      <c r="NV147" s="13"/>
      <c r="NW147" s="10"/>
    </row>
    <row r="148" spans="1:387" x14ac:dyDescent="0.25">
      <c r="A148" s="7">
        <f t="shared" si="2"/>
        <v>145</v>
      </c>
      <c r="B148" s="13">
        <f>SUM(D148:M148)</f>
        <v>3</v>
      </c>
      <c r="C148" s="13"/>
      <c r="D148" s="43"/>
      <c r="E148" s="59"/>
      <c r="F148" s="15"/>
      <c r="G148" s="55"/>
      <c r="H148" s="45"/>
      <c r="I148" s="46"/>
      <c r="J148" s="44"/>
      <c r="K148" s="15">
        <v>1</v>
      </c>
      <c r="L148" s="15">
        <v>2</v>
      </c>
      <c r="M148" s="15"/>
      <c r="N148" s="14" t="s">
        <v>71</v>
      </c>
      <c r="O148" s="14" t="s">
        <v>187</v>
      </c>
      <c r="P148" s="15">
        <v>1989</v>
      </c>
      <c r="Q148" s="12">
        <f>SUM(T148:WO148)</f>
        <v>17.600000000000001</v>
      </c>
      <c r="R148" s="13">
        <f>COUNTIF(T148:WO148,"&gt;0")</f>
        <v>3</v>
      </c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>
        <v>5.6</v>
      </c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>
        <v>6</v>
      </c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>
        <v>6</v>
      </c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3"/>
      <c r="MT148" s="13"/>
      <c r="MU148" s="13"/>
      <c r="MV148" s="13"/>
      <c r="MW148" s="13"/>
      <c r="MX148" s="13"/>
      <c r="MY148" s="13"/>
      <c r="MZ148" s="13"/>
      <c r="NA148" s="13"/>
      <c r="NB148" s="13"/>
      <c r="NC148" s="13"/>
      <c r="ND148" s="13"/>
      <c r="NE148" s="13"/>
      <c r="NF148" s="13"/>
      <c r="NG148" s="13"/>
      <c r="NH148" s="13"/>
      <c r="NI148" s="13"/>
      <c r="NJ148" s="13"/>
      <c r="NK148" s="13"/>
      <c r="NL148" s="13"/>
      <c r="NM148" s="13"/>
      <c r="NN148" s="13"/>
      <c r="NO148" s="13"/>
      <c r="NP148" s="13"/>
      <c r="NQ148" s="13"/>
      <c r="NR148" s="13"/>
      <c r="NS148" s="13"/>
      <c r="NT148" s="10"/>
      <c r="NU148" s="10"/>
      <c r="NV148" s="13"/>
      <c r="NW148" s="10"/>
    </row>
    <row r="149" spans="1:387" x14ac:dyDescent="0.25">
      <c r="A149" s="7">
        <f t="shared" si="2"/>
        <v>146</v>
      </c>
      <c r="B149" s="13">
        <f>SUM(D149:M149)</f>
        <v>5</v>
      </c>
      <c r="C149" s="13"/>
      <c r="D149" s="43"/>
      <c r="E149" s="59"/>
      <c r="F149" s="15"/>
      <c r="G149" s="55"/>
      <c r="H149" s="45"/>
      <c r="I149" s="46"/>
      <c r="J149" s="44"/>
      <c r="K149" s="15"/>
      <c r="L149" s="15">
        <v>1</v>
      </c>
      <c r="M149" s="15">
        <v>4</v>
      </c>
      <c r="N149" s="14" t="s">
        <v>95</v>
      </c>
      <c r="O149" s="14" t="s">
        <v>64</v>
      </c>
      <c r="P149" s="15">
        <v>1948</v>
      </c>
      <c r="Q149" s="12">
        <f>SUM(T149:WO149)</f>
        <v>16.2</v>
      </c>
      <c r="R149" s="13">
        <f>COUNTIF(T149:WO149,"&gt;0")</f>
        <v>5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>
        <v>1.6</v>
      </c>
      <c r="AQ149" s="10"/>
      <c r="AR149" s="10"/>
      <c r="AS149" s="10"/>
      <c r="AT149" s="10"/>
      <c r="AU149" s="10"/>
      <c r="AV149" s="10"/>
      <c r="AW149" s="10">
        <v>2.5</v>
      </c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>
        <v>7.6</v>
      </c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>
        <v>3</v>
      </c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>
        <v>1.5</v>
      </c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0"/>
      <c r="HQ149" s="10"/>
      <c r="HR149" s="10"/>
      <c r="HS149" s="10"/>
      <c r="HT149" s="10"/>
      <c r="HU149" s="10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0"/>
      <c r="NU149" s="10"/>
      <c r="NV149" s="13"/>
      <c r="NW149" s="10"/>
    </row>
    <row r="150" spans="1:387" x14ac:dyDescent="0.25">
      <c r="A150" s="7">
        <f t="shared" si="2"/>
        <v>147</v>
      </c>
      <c r="B150" s="13">
        <f>SUM(D150:M150)</f>
        <v>2</v>
      </c>
      <c r="C150" s="13"/>
      <c r="D150" s="43"/>
      <c r="E150" s="59"/>
      <c r="F150" s="15"/>
      <c r="G150" s="55"/>
      <c r="H150" s="45"/>
      <c r="I150" s="46"/>
      <c r="J150" s="44"/>
      <c r="K150" s="40"/>
      <c r="L150" s="15">
        <v>2</v>
      </c>
      <c r="M150" s="15"/>
      <c r="N150" s="14" t="s">
        <v>392</v>
      </c>
      <c r="O150" s="14" t="s">
        <v>90</v>
      </c>
      <c r="P150" s="15">
        <v>1965</v>
      </c>
      <c r="Q150" s="12">
        <f>SUM(T150:WO150)</f>
        <v>15.1</v>
      </c>
      <c r="R150" s="13">
        <f>COUNTIF(T150:WO150,"&gt;0")</f>
        <v>2</v>
      </c>
      <c r="S150" s="10"/>
      <c r="T150" s="10"/>
      <c r="U150" s="10">
        <v>9.5</v>
      </c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>
        <v>5.6</v>
      </c>
      <c r="CQ150" s="10"/>
      <c r="CR150" s="10"/>
      <c r="CS150" s="10"/>
      <c r="CT150" s="10"/>
      <c r="CU150" s="10"/>
      <c r="CV150" s="10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0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3"/>
      <c r="FQ150" s="17"/>
      <c r="FR150" s="17"/>
      <c r="FS150" s="17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0"/>
      <c r="GV150" s="10"/>
      <c r="GW150" s="10"/>
      <c r="GX150" s="10"/>
      <c r="GY150" s="10"/>
      <c r="GZ150" s="10"/>
      <c r="HA150" s="10"/>
      <c r="HB150" s="10"/>
      <c r="HC150" s="10"/>
      <c r="HD150" s="13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  <c r="MY150" s="13"/>
      <c r="MZ150" s="13"/>
      <c r="NA150" s="13"/>
      <c r="NB150" s="13"/>
      <c r="NC150" s="13"/>
      <c r="ND150" s="13"/>
      <c r="NE150" s="13"/>
      <c r="NF150" s="13"/>
      <c r="NG150" s="13"/>
      <c r="NH150" s="13"/>
      <c r="NI150" s="13"/>
      <c r="NJ150" s="13"/>
      <c r="NK150" s="13"/>
      <c r="NL150" s="13"/>
      <c r="NM150" s="13"/>
      <c r="NN150" s="13"/>
      <c r="NO150" s="13"/>
      <c r="NP150" s="13"/>
      <c r="NQ150" s="13"/>
      <c r="NR150" s="13"/>
      <c r="NS150" s="13"/>
      <c r="NT150" s="10"/>
      <c r="NU150" s="10"/>
      <c r="NV150" s="13"/>
      <c r="NW150" s="10"/>
    </row>
    <row r="151" spans="1:387" x14ac:dyDescent="0.25">
      <c r="A151" s="7">
        <f t="shared" si="2"/>
        <v>148</v>
      </c>
      <c r="B151" s="13">
        <f>SUM(D151:M151)</f>
        <v>1</v>
      </c>
      <c r="C151" s="13"/>
      <c r="D151" s="43"/>
      <c r="E151" s="59"/>
      <c r="F151" s="15"/>
      <c r="G151" s="55"/>
      <c r="H151" s="45"/>
      <c r="I151" s="46"/>
      <c r="J151" s="44"/>
      <c r="K151" s="15"/>
      <c r="L151" s="15">
        <v>1</v>
      </c>
      <c r="M151" s="15"/>
      <c r="N151" s="14" t="s">
        <v>212</v>
      </c>
      <c r="O151" s="14" t="s">
        <v>110</v>
      </c>
      <c r="P151" s="15">
        <v>1969</v>
      </c>
      <c r="Q151" s="12">
        <f>SUM(T151:WO151)</f>
        <v>15</v>
      </c>
      <c r="R151" s="13">
        <f>COUNTIF(T151:WO151,"&gt;0")</f>
        <v>1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>
        <v>15</v>
      </c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0"/>
      <c r="HQ151" s="10"/>
      <c r="HR151" s="10"/>
      <c r="HS151" s="10"/>
      <c r="HT151" s="10"/>
      <c r="HU151" s="10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0"/>
      <c r="NU151" s="10"/>
      <c r="NV151" s="13"/>
      <c r="NW151" s="10"/>
    </row>
    <row r="152" spans="1:387" x14ac:dyDescent="0.25">
      <c r="A152" s="7">
        <f t="shared" si="2"/>
        <v>149</v>
      </c>
      <c r="B152" s="13">
        <f>SUM(D152:M152)</f>
        <v>1</v>
      </c>
      <c r="C152" s="13"/>
      <c r="D152" s="43"/>
      <c r="E152" s="59"/>
      <c r="F152" s="15"/>
      <c r="G152" s="55"/>
      <c r="H152" s="45"/>
      <c r="I152" s="46"/>
      <c r="J152" s="44"/>
      <c r="K152" s="15"/>
      <c r="L152" s="15">
        <v>1</v>
      </c>
      <c r="M152" s="15"/>
      <c r="N152" s="14" t="s">
        <v>213</v>
      </c>
      <c r="O152" s="14" t="s">
        <v>34</v>
      </c>
      <c r="P152" s="15">
        <v>1966</v>
      </c>
      <c r="Q152" s="12">
        <f>SUM(T152:WO152)</f>
        <v>15</v>
      </c>
      <c r="R152" s="13">
        <f>COUNTIF(T152:WO152,"&gt;0")</f>
        <v>1</v>
      </c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>
        <v>15</v>
      </c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  <c r="JN152" s="13"/>
      <c r="JO152" s="13"/>
      <c r="JP152" s="13"/>
      <c r="JQ152" s="13"/>
      <c r="JR152" s="13"/>
      <c r="JS152" s="13"/>
      <c r="JT152" s="13"/>
      <c r="JU152" s="13"/>
      <c r="JV152" s="13"/>
      <c r="JW152" s="13"/>
      <c r="JX152" s="13"/>
      <c r="JY152" s="13"/>
      <c r="JZ152" s="13"/>
      <c r="KA152" s="13"/>
      <c r="KB152" s="13"/>
      <c r="KC152" s="13"/>
      <c r="KD152" s="13"/>
      <c r="KE152" s="13"/>
      <c r="KF152" s="13"/>
      <c r="KG152" s="13"/>
      <c r="KH152" s="13"/>
      <c r="KI152" s="13"/>
      <c r="KJ152" s="13"/>
      <c r="KK152" s="13"/>
      <c r="KL152" s="13"/>
      <c r="KM152" s="13"/>
      <c r="KN152" s="13"/>
      <c r="KO152" s="13"/>
      <c r="KP152" s="13"/>
      <c r="KQ152" s="13"/>
      <c r="KR152" s="13"/>
      <c r="KS152" s="13"/>
      <c r="KT152" s="13"/>
      <c r="KU152" s="13"/>
      <c r="KV152" s="13"/>
      <c r="KW152" s="13"/>
      <c r="KX152" s="13"/>
      <c r="KY152" s="13"/>
      <c r="KZ152" s="13"/>
      <c r="LA152" s="13"/>
      <c r="LB152" s="13"/>
      <c r="LC152" s="13"/>
      <c r="LD152" s="13"/>
      <c r="LE152" s="13"/>
      <c r="LF152" s="13"/>
      <c r="LG152" s="13"/>
      <c r="LH152" s="13"/>
      <c r="LI152" s="13"/>
      <c r="LJ152" s="13"/>
      <c r="LK152" s="13"/>
      <c r="LL152" s="13"/>
      <c r="LM152" s="13"/>
      <c r="LN152" s="13"/>
      <c r="LO152" s="13"/>
      <c r="LP152" s="13"/>
      <c r="LQ152" s="13"/>
      <c r="LR152" s="13"/>
      <c r="LS152" s="13"/>
      <c r="LT152" s="13"/>
      <c r="LU152" s="13"/>
      <c r="LV152" s="13"/>
      <c r="LW152" s="13"/>
      <c r="LX152" s="13"/>
      <c r="LY152" s="13"/>
      <c r="LZ152" s="13"/>
      <c r="MA152" s="13"/>
      <c r="MB152" s="13"/>
      <c r="MC152" s="13"/>
      <c r="MD152" s="13"/>
      <c r="ME152" s="13"/>
      <c r="MF152" s="13"/>
      <c r="MG152" s="13"/>
      <c r="MH152" s="13"/>
      <c r="MI152" s="13"/>
      <c r="MJ152" s="13"/>
      <c r="MK152" s="13"/>
      <c r="ML152" s="13"/>
      <c r="MM152" s="13"/>
      <c r="MN152" s="13"/>
      <c r="MO152" s="13"/>
      <c r="MP152" s="13"/>
      <c r="MQ152" s="13"/>
      <c r="MR152" s="13"/>
      <c r="MS152" s="13"/>
      <c r="MT152" s="13"/>
      <c r="MU152" s="13"/>
      <c r="MV152" s="13"/>
      <c r="MW152" s="13"/>
      <c r="MX152" s="13"/>
      <c r="MY152" s="13"/>
      <c r="MZ152" s="13"/>
      <c r="NA152" s="13"/>
      <c r="NB152" s="13"/>
      <c r="NC152" s="13"/>
      <c r="ND152" s="13"/>
      <c r="NE152" s="13"/>
      <c r="NF152" s="13"/>
      <c r="NG152" s="13"/>
      <c r="NH152" s="13"/>
      <c r="NI152" s="13"/>
      <c r="NJ152" s="13"/>
      <c r="NK152" s="13"/>
      <c r="NL152" s="13"/>
      <c r="NM152" s="13"/>
      <c r="NN152" s="13"/>
      <c r="NO152" s="13"/>
      <c r="NP152" s="13"/>
      <c r="NQ152" s="13"/>
      <c r="NR152" s="13"/>
      <c r="NS152" s="13"/>
      <c r="NT152" s="10"/>
      <c r="NU152" s="10"/>
      <c r="NV152" s="13"/>
      <c r="NW152" s="10"/>
    </row>
    <row r="153" spans="1:387" x14ac:dyDescent="0.25">
      <c r="A153" s="7">
        <f t="shared" si="2"/>
        <v>150</v>
      </c>
      <c r="B153" s="13">
        <f>SUM(D153:M153)</f>
        <v>1</v>
      </c>
      <c r="C153" s="13"/>
      <c r="D153" s="43"/>
      <c r="E153" s="59"/>
      <c r="F153" s="15"/>
      <c r="G153" s="55"/>
      <c r="H153" s="45"/>
      <c r="I153" s="46"/>
      <c r="J153" s="44"/>
      <c r="K153" s="15"/>
      <c r="L153" s="15">
        <v>1</v>
      </c>
      <c r="M153" s="15"/>
      <c r="N153" s="14" t="s">
        <v>68</v>
      </c>
      <c r="O153" s="14" t="s">
        <v>53</v>
      </c>
      <c r="P153" s="15">
        <v>1966</v>
      </c>
      <c r="Q153" s="12">
        <f>SUM(T153:WO153)</f>
        <v>15</v>
      </c>
      <c r="R153" s="13">
        <f>COUNTIF(T153:WO153,"&gt;0")</f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>
        <v>15</v>
      </c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3"/>
      <c r="JA153" s="10"/>
      <c r="JB153" s="10"/>
      <c r="JC153" s="13"/>
      <c r="JD153" s="10"/>
      <c r="JE153" s="10"/>
      <c r="JF153" s="13"/>
      <c r="JG153" s="10"/>
      <c r="JH153" s="10"/>
      <c r="JI153" s="13"/>
      <c r="JJ153" s="10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3"/>
      <c r="MT153" s="13"/>
      <c r="MU153" s="13"/>
      <c r="MV153" s="13"/>
      <c r="MW153" s="13"/>
      <c r="MX153" s="13"/>
      <c r="MY153" s="13"/>
      <c r="MZ153" s="13"/>
      <c r="NA153" s="13"/>
      <c r="NB153" s="13"/>
      <c r="NC153" s="13"/>
      <c r="ND153" s="13"/>
      <c r="NE153" s="13"/>
      <c r="NF153" s="13"/>
      <c r="NG153" s="13"/>
      <c r="NH153" s="13"/>
      <c r="NI153" s="13"/>
      <c r="NJ153" s="13"/>
      <c r="NK153" s="13"/>
      <c r="NL153" s="13"/>
      <c r="NM153" s="13"/>
      <c r="NN153" s="13"/>
      <c r="NO153" s="13"/>
      <c r="NP153" s="13"/>
      <c r="NQ153" s="13"/>
      <c r="NR153" s="13"/>
      <c r="NS153" s="13"/>
      <c r="NT153" s="10"/>
      <c r="NU153" s="10"/>
      <c r="NV153" s="13"/>
      <c r="NW153" s="10"/>
    </row>
    <row r="154" spans="1:387" x14ac:dyDescent="0.25">
      <c r="A154" s="7">
        <f t="shared" si="2"/>
        <v>151</v>
      </c>
      <c r="B154" s="13">
        <f>SUM(D154:M154)</f>
        <v>1</v>
      </c>
      <c r="C154" s="13"/>
      <c r="D154" s="43"/>
      <c r="E154" s="59"/>
      <c r="F154" s="15"/>
      <c r="G154" s="55"/>
      <c r="H154" s="45"/>
      <c r="I154" s="46"/>
      <c r="J154" s="44"/>
      <c r="K154" s="15"/>
      <c r="L154" s="15">
        <v>1</v>
      </c>
      <c r="M154" s="15"/>
      <c r="N154" s="14" t="s">
        <v>293</v>
      </c>
      <c r="O154" s="14" t="s">
        <v>73</v>
      </c>
      <c r="P154" s="15">
        <v>1977</v>
      </c>
      <c r="Q154" s="12">
        <f>SUM(T154:WO154)</f>
        <v>14.3</v>
      </c>
      <c r="R154" s="13">
        <f>COUNTIF(T154:WO154,"&gt;0")</f>
        <v>1</v>
      </c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 t="s">
        <v>37</v>
      </c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>
        <v>14.3</v>
      </c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7"/>
      <c r="FN154" s="10"/>
      <c r="FO154" s="17"/>
      <c r="FP154" s="10"/>
      <c r="FQ154" s="10"/>
      <c r="FR154" s="17"/>
      <c r="FS154" s="17"/>
      <c r="FT154" s="10"/>
      <c r="FU154" s="13"/>
      <c r="FV154" s="13"/>
      <c r="FW154" s="13"/>
      <c r="FX154" s="13"/>
      <c r="FY154" s="13"/>
      <c r="FZ154" s="10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3"/>
      <c r="MT154" s="13"/>
      <c r="MU154" s="13"/>
      <c r="MV154" s="13"/>
      <c r="MW154" s="13"/>
      <c r="MX154" s="13"/>
      <c r="MY154" s="13"/>
      <c r="MZ154" s="13"/>
      <c r="NA154" s="13"/>
      <c r="NB154" s="13"/>
      <c r="NC154" s="13"/>
      <c r="ND154" s="13"/>
      <c r="NE154" s="13"/>
      <c r="NF154" s="13"/>
      <c r="NG154" s="13"/>
      <c r="NH154" s="13"/>
      <c r="NI154" s="13"/>
      <c r="NJ154" s="13"/>
      <c r="NK154" s="13"/>
      <c r="NL154" s="13"/>
      <c r="NM154" s="13"/>
      <c r="NN154" s="13"/>
      <c r="NO154" s="13"/>
      <c r="NP154" s="13"/>
      <c r="NQ154" s="13"/>
      <c r="NR154" s="13"/>
      <c r="NS154" s="13"/>
      <c r="NT154" s="10"/>
      <c r="NU154" s="10"/>
      <c r="NV154" s="13"/>
      <c r="NW154" s="10"/>
    </row>
    <row r="155" spans="1:387" x14ac:dyDescent="0.25">
      <c r="A155" s="7">
        <f t="shared" si="2"/>
        <v>152</v>
      </c>
      <c r="B155" s="13">
        <f>SUM(D155:M155)</f>
        <v>1</v>
      </c>
      <c r="C155" s="13"/>
      <c r="D155" s="43"/>
      <c r="E155" s="59"/>
      <c r="F155" s="15"/>
      <c r="G155" s="55"/>
      <c r="H155" s="45"/>
      <c r="I155" s="46"/>
      <c r="J155" s="44"/>
      <c r="K155" s="15"/>
      <c r="L155" s="15">
        <v>1</v>
      </c>
      <c r="M155" s="15"/>
      <c r="N155" s="14" t="s">
        <v>144</v>
      </c>
      <c r="O155" s="14" t="s">
        <v>145</v>
      </c>
      <c r="P155" s="15">
        <v>1968</v>
      </c>
      <c r="Q155" s="12">
        <f>SUM(T155:WO155)</f>
        <v>14.3</v>
      </c>
      <c r="R155" s="13">
        <f>COUNTIF(T155:WO155,"&gt;0")</f>
        <v>1</v>
      </c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 t="s">
        <v>37</v>
      </c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>
        <v>14.3</v>
      </c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13"/>
      <c r="NN155" s="13"/>
      <c r="NO155" s="13"/>
      <c r="NP155" s="13"/>
      <c r="NQ155" s="13"/>
      <c r="NR155" s="13"/>
      <c r="NS155" s="13"/>
      <c r="NT155" s="17"/>
      <c r="NU155" s="17"/>
      <c r="NV155" s="13"/>
      <c r="NW155" s="17"/>
    </row>
    <row r="156" spans="1:387" x14ac:dyDescent="0.25">
      <c r="A156" s="7">
        <f t="shared" si="2"/>
        <v>153</v>
      </c>
      <c r="B156" s="13">
        <f>SUM(D156:M156)</f>
        <v>4</v>
      </c>
      <c r="C156" s="13"/>
      <c r="D156" s="43"/>
      <c r="E156" s="59"/>
      <c r="F156" s="15"/>
      <c r="G156" s="55"/>
      <c r="H156" s="45"/>
      <c r="I156" s="46"/>
      <c r="J156" s="44"/>
      <c r="K156" s="15"/>
      <c r="L156" s="15">
        <v>3</v>
      </c>
      <c r="M156" s="15">
        <v>1</v>
      </c>
      <c r="N156" s="14" t="s">
        <v>431</v>
      </c>
      <c r="O156" s="14" t="s">
        <v>432</v>
      </c>
      <c r="P156" s="15">
        <v>1980</v>
      </c>
      <c r="Q156" s="12">
        <f>SUM(T156:WO156)</f>
        <v>14.3</v>
      </c>
      <c r="R156" s="13">
        <f>COUNTIF(T156:WO156,"&gt;0")</f>
        <v>4</v>
      </c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>
        <v>5</v>
      </c>
      <c r="AV156" s="10"/>
      <c r="AW156" s="10">
        <v>2.5</v>
      </c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>
        <v>5.8</v>
      </c>
      <c r="BI156" s="10">
        <v>1</v>
      </c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7"/>
      <c r="FN156" s="10"/>
      <c r="FO156" s="17"/>
      <c r="FP156" s="10"/>
      <c r="FQ156" s="10"/>
      <c r="FR156" s="17"/>
      <c r="FS156" s="17"/>
      <c r="FT156" s="10"/>
      <c r="FU156" s="13"/>
      <c r="FV156" s="13"/>
      <c r="FW156" s="13"/>
      <c r="FX156" s="13"/>
      <c r="FY156" s="13"/>
      <c r="FZ156" s="10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  <c r="JN156" s="13"/>
      <c r="JO156" s="13"/>
      <c r="JP156" s="13"/>
      <c r="JQ156" s="13"/>
      <c r="JR156" s="13"/>
      <c r="JS156" s="13"/>
      <c r="JT156" s="13"/>
      <c r="JU156" s="13"/>
      <c r="JV156" s="13"/>
      <c r="JW156" s="13"/>
      <c r="JX156" s="13"/>
      <c r="JY156" s="13"/>
      <c r="JZ156" s="13"/>
      <c r="KA156" s="13"/>
      <c r="KB156" s="13"/>
      <c r="KC156" s="13"/>
      <c r="KD156" s="13"/>
      <c r="KE156" s="13"/>
      <c r="KF156" s="13"/>
      <c r="KG156" s="13"/>
      <c r="KH156" s="13"/>
      <c r="KI156" s="13"/>
      <c r="KJ156" s="13"/>
      <c r="KK156" s="13"/>
      <c r="KL156" s="13"/>
      <c r="KM156" s="13"/>
      <c r="KN156" s="13"/>
      <c r="KO156" s="13"/>
      <c r="KP156" s="13"/>
      <c r="KQ156" s="13"/>
      <c r="KR156" s="13"/>
      <c r="KS156" s="13"/>
      <c r="KT156" s="13"/>
      <c r="KU156" s="13"/>
      <c r="KV156" s="13"/>
      <c r="KW156" s="13"/>
      <c r="KX156" s="13"/>
      <c r="KY156" s="13"/>
      <c r="KZ156" s="13"/>
      <c r="LA156" s="13"/>
      <c r="LB156" s="13"/>
      <c r="LC156" s="13"/>
      <c r="LD156" s="13"/>
      <c r="LE156" s="13"/>
      <c r="LF156" s="13"/>
      <c r="LG156" s="13"/>
      <c r="LH156" s="13"/>
      <c r="LI156" s="13"/>
      <c r="LJ156" s="13"/>
      <c r="LK156" s="13"/>
      <c r="LL156" s="13"/>
      <c r="LM156" s="13"/>
      <c r="LN156" s="13"/>
      <c r="LO156" s="13"/>
      <c r="LP156" s="13"/>
      <c r="LQ156" s="13"/>
      <c r="LR156" s="13"/>
      <c r="LS156" s="13"/>
      <c r="LT156" s="13"/>
      <c r="LU156" s="13"/>
      <c r="LV156" s="13"/>
      <c r="LW156" s="13"/>
      <c r="LX156" s="13"/>
      <c r="LY156" s="13"/>
      <c r="LZ156" s="13"/>
      <c r="MA156" s="13"/>
      <c r="MB156" s="13"/>
      <c r="MC156" s="13"/>
      <c r="MD156" s="13"/>
      <c r="ME156" s="13"/>
      <c r="MF156" s="13"/>
      <c r="MG156" s="13"/>
      <c r="MH156" s="13"/>
      <c r="MI156" s="13"/>
      <c r="MJ156" s="13"/>
      <c r="MK156" s="13"/>
      <c r="ML156" s="13"/>
      <c r="MM156" s="13"/>
      <c r="MN156" s="13"/>
      <c r="MO156" s="13"/>
      <c r="MP156" s="13"/>
      <c r="MQ156" s="13"/>
      <c r="MR156" s="13"/>
      <c r="MS156" s="13"/>
      <c r="MT156" s="13"/>
      <c r="MU156" s="13"/>
      <c r="MV156" s="13"/>
      <c r="MW156" s="13"/>
      <c r="MX156" s="13"/>
      <c r="MY156" s="13"/>
      <c r="MZ156" s="13"/>
      <c r="NA156" s="13"/>
      <c r="NB156" s="13"/>
      <c r="NC156" s="13"/>
      <c r="ND156" s="13"/>
      <c r="NE156" s="13"/>
      <c r="NF156" s="13"/>
      <c r="NG156" s="13"/>
      <c r="NH156" s="13"/>
      <c r="NI156" s="13"/>
      <c r="NJ156" s="13"/>
      <c r="NK156" s="13"/>
      <c r="NL156" s="13"/>
      <c r="NM156" s="13"/>
      <c r="NN156" s="13"/>
      <c r="NO156" s="13"/>
      <c r="NP156" s="13"/>
      <c r="NQ156" s="13"/>
      <c r="NR156" s="13"/>
      <c r="NS156" s="13"/>
      <c r="NT156" s="17"/>
      <c r="NU156" s="17"/>
      <c r="NV156" s="13"/>
      <c r="NW156" s="17"/>
    </row>
    <row r="157" spans="1:387" x14ac:dyDescent="0.25">
      <c r="A157" s="7">
        <f t="shared" si="2"/>
        <v>154</v>
      </c>
      <c r="B157" s="13">
        <f>SUM(D157:M157)</f>
        <v>1</v>
      </c>
      <c r="C157" s="13"/>
      <c r="D157" s="43"/>
      <c r="E157" s="58"/>
      <c r="F157" s="15"/>
      <c r="G157" s="55"/>
      <c r="H157" s="45"/>
      <c r="I157" s="46"/>
      <c r="J157" s="44"/>
      <c r="K157" s="15"/>
      <c r="L157" s="15">
        <v>1</v>
      </c>
      <c r="M157" s="15"/>
      <c r="N157" s="14" t="s">
        <v>163</v>
      </c>
      <c r="O157" s="14" t="s">
        <v>164</v>
      </c>
      <c r="P157" s="15">
        <v>1967</v>
      </c>
      <c r="Q157" s="12">
        <f>SUM(T157:WO157)</f>
        <v>14.3</v>
      </c>
      <c r="R157" s="13">
        <f>COUNTIF(T157:WO157,"&gt;0")</f>
        <v>1</v>
      </c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>
        <v>14.3</v>
      </c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3"/>
      <c r="MT157" s="13"/>
      <c r="MU157" s="13"/>
      <c r="MV157" s="13"/>
      <c r="MW157" s="13"/>
      <c r="MX157" s="13"/>
      <c r="MY157" s="13"/>
      <c r="MZ157" s="13"/>
      <c r="NA157" s="13"/>
      <c r="NB157" s="13"/>
      <c r="NC157" s="13"/>
      <c r="ND157" s="13"/>
      <c r="NE157" s="13"/>
      <c r="NF157" s="13"/>
      <c r="NG157" s="13"/>
      <c r="NH157" s="13"/>
      <c r="NI157" s="13"/>
      <c r="NJ157" s="13"/>
      <c r="NK157" s="13"/>
      <c r="NL157" s="13"/>
      <c r="NM157" s="13"/>
      <c r="NN157" s="13"/>
      <c r="NO157" s="13"/>
      <c r="NP157" s="13"/>
      <c r="NQ157" s="13"/>
      <c r="NR157" s="13"/>
      <c r="NS157" s="13"/>
      <c r="NT157" s="17"/>
      <c r="NU157" s="17"/>
      <c r="NV157" s="13"/>
      <c r="NW157" s="17"/>
    </row>
    <row r="158" spans="1:387" x14ac:dyDescent="0.25">
      <c r="A158" s="7">
        <f t="shared" si="2"/>
        <v>155</v>
      </c>
      <c r="B158" s="13">
        <f>SUM(D158:M158)</f>
        <v>2</v>
      </c>
      <c r="C158" s="13"/>
      <c r="D158" s="43"/>
      <c r="E158" s="59"/>
      <c r="F158" s="15"/>
      <c r="G158" s="55"/>
      <c r="H158" s="45"/>
      <c r="I158" s="46"/>
      <c r="J158" s="44"/>
      <c r="K158" s="15">
        <v>1</v>
      </c>
      <c r="L158" s="15">
        <v>1</v>
      </c>
      <c r="M158" s="15"/>
      <c r="N158" s="14" t="s">
        <v>158</v>
      </c>
      <c r="O158" s="14" t="s">
        <v>160</v>
      </c>
      <c r="P158" s="15">
        <v>1998</v>
      </c>
      <c r="Q158" s="12">
        <f>SUM(T158:WO158)</f>
        <v>14</v>
      </c>
      <c r="R158" s="13">
        <f>COUNTIF(T158:WO158,"&gt;0")</f>
        <v>2</v>
      </c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>
        <v>10</v>
      </c>
      <c r="FZ158" s="10"/>
      <c r="GA158" s="10"/>
      <c r="GB158" s="10"/>
      <c r="GC158" s="10"/>
      <c r="GD158" s="10"/>
      <c r="GE158" s="10"/>
      <c r="GF158" s="10"/>
      <c r="GG158" s="10">
        <v>4</v>
      </c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/>
      <c r="JW158" s="13"/>
      <c r="JX158" s="13"/>
      <c r="JY158" s="13"/>
      <c r="JZ158" s="13"/>
      <c r="KA158" s="13"/>
      <c r="KB158" s="13"/>
      <c r="KC158" s="13"/>
      <c r="KD158" s="13"/>
      <c r="KE158" s="13"/>
      <c r="KF158" s="13"/>
      <c r="KG158" s="13"/>
      <c r="KH158" s="13"/>
      <c r="KI158" s="13"/>
      <c r="KJ158" s="13"/>
      <c r="KK158" s="13"/>
      <c r="KL158" s="13"/>
      <c r="KM158" s="13"/>
      <c r="KN158" s="13"/>
      <c r="KO158" s="13"/>
      <c r="KP158" s="13"/>
      <c r="KQ158" s="13"/>
      <c r="KR158" s="13"/>
      <c r="KS158" s="13"/>
      <c r="KT158" s="13"/>
      <c r="KU158" s="13"/>
      <c r="KV158" s="13"/>
      <c r="KW158" s="13"/>
      <c r="KX158" s="13"/>
      <c r="KY158" s="13"/>
      <c r="KZ158" s="13"/>
      <c r="LA158" s="13"/>
      <c r="LB158" s="13"/>
      <c r="LC158" s="13"/>
      <c r="LD158" s="13"/>
      <c r="LE158" s="13"/>
      <c r="LF158" s="13"/>
      <c r="LG158" s="13"/>
      <c r="LH158" s="13"/>
      <c r="LI158" s="13"/>
      <c r="LJ158" s="13"/>
      <c r="LK158" s="13"/>
      <c r="LL158" s="13"/>
      <c r="LM158" s="13"/>
      <c r="LN158" s="13"/>
      <c r="LO158" s="13"/>
      <c r="LP158" s="13"/>
      <c r="LQ158" s="13"/>
      <c r="LR158" s="13"/>
      <c r="LS158" s="13"/>
      <c r="LT158" s="13"/>
      <c r="LU158" s="13"/>
      <c r="LV158" s="13"/>
      <c r="LW158" s="13"/>
      <c r="LX158" s="13"/>
      <c r="LY158" s="13"/>
      <c r="LZ158" s="13"/>
      <c r="MA158" s="13"/>
      <c r="MB158" s="13"/>
      <c r="MC158" s="13"/>
      <c r="MD158" s="13"/>
      <c r="ME158" s="13"/>
      <c r="MF158" s="13"/>
      <c r="MG158" s="13"/>
      <c r="MH158" s="13"/>
      <c r="MI158" s="13"/>
      <c r="MJ158" s="13"/>
      <c r="MK158" s="13"/>
      <c r="ML158" s="13"/>
      <c r="MM158" s="13"/>
      <c r="MN158" s="13"/>
      <c r="MO158" s="13"/>
      <c r="MP158" s="13"/>
      <c r="MQ158" s="13"/>
      <c r="MR158" s="13"/>
      <c r="MS158" s="13"/>
      <c r="MT158" s="13"/>
      <c r="MU158" s="13"/>
      <c r="MV158" s="13"/>
      <c r="MW158" s="13"/>
      <c r="MX158" s="13"/>
      <c r="MY158" s="13"/>
      <c r="MZ158" s="13"/>
      <c r="NA158" s="13"/>
      <c r="NB158" s="13"/>
      <c r="NC158" s="13"/>
      <c r="ND158" s="13"/>
      <c r="NE158" s="13"/>
      <c r="NF158" s="13"/>
      <c r="NG158" s="13"/>
      <c r="NH158" s="13"/>
      <c r="NI158" s="13"/>
      <c r="NJ158" s="13"/>
      <c r="NK158" s="13"/>
      <c r="NL158" s="13"/>
      <c r="NM158" s="13"/>
      <c r="NN158" s="13"/>
      <c r="NO158" s="13"/>
      <c r="NP158" s="13"/>
      <c r="NQ158" s="13"/>
      <c r="NR158" s="13"/>
      <c r="NS158" s="13"/>
      <c r="NT158" s="17"/>
      <c r="NU158" s="17"/>
      <c r="NV158" s="13"/>
      <c r="NW158" s="17"/>
    </row>
    <row r="159" spans="1:387" x14ac:dyDescent="0.25">
      <c r="A159" s="7">
        <f t="shared" si="2"/>
        <v>156</v>
      </c>
      <c r="B159" s="13">
        <f>SUM(D159:M159)</f>
        <v>2</v>
      </c>
      <c r="C159" s="13"/>
      <c r="D159" s="43"/>
      <c r="E159" s="59"/>
      <c r="F159" s="15"/>
      <c r="G159" s="55"/>
      <c r="H159" s="45"/>
      <c r="I159" s="46"/>
      <c r="J159" s="44"/>
      <c r="K159" s="15">
        <v>1</v>
      </c>
      <c r="L159" s="15">
        <v>1</v>
      </c>
      <c r="M159" s="15"/>
      <c r="N159" s="14" t="s">
        <v>158</v>
      </c>
      <c r="O159" s="14" t="s">
        <v>231</v>
      </c>
      <c r="P159" s="15">
        <v>1998</v>
      </c>
      <c r="Q159" s="12">
        <f>SUM(T159:WO159)</f>
        <v>14</v>
      </c>
      <c r="R159" s="13">
        <f>COUNTIF(T159:WO159,"&gt;0")</f>
        <v>2</v>
      </c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>
        <v>10</v>
      </c>
      <c r="FZ159" s="10"/>
      <c r="GA159" s="10"/>
      <c r="GB159" s="10"/>
      <c r="GC159" s="10"/>
      <c r="GD159" s="10"/>
      <c r="GE159" s="10"/>
      <c r="GF159" s="10"/>
      <c r="GG159" s="10">
        <v>4</v>
      </c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0"/>
      <c r="HQ159" s="10"/>
      <c r="HR159" s="10"/>
      <c r="HS159" s="10"/>
      <c r="HT159" s="10"/>
      <c r="HU159" s="10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3"/>
      <c r="MT159" s="13"/>
      <c r="MU159" s="13"/>
      <c r="MV159" s="13"/>
      <c r="MW159" s="13"/>
      <c r="MX159" s="13"/>
      <c r="MY159" s="13"/>
      <c r="MZ159" s="13"/>
      <c r="NA159" s="13"/>
      <c r="NB159" s="13"/>
      <c r="NC159" s="13"/>
      <c r="ND159" s="13"/>
      <c r="NE159" s="13"/>
      <c r="NF159" s="13"/>
      <c r="NG159" s="13"/>
      <c r="NH159" s="13"/>
      <c r="NI159" s="13"/>
      <c r="NJ159" s="13"/>
      <c r="NK159" s="13"/>
      <c r="NL159" s="13"/>
      <c r="NM159" s="13"/>
      <c r="NN159" s="13"/>
      <c r="NO159" s="13"/>
      <c r="NP159" s="13"/>
      <c r="NQ159" s="13"/>
      <c r="NR159" s="13"/>
      <c r="NS159" s="13"/>
      <c r="NT159" s="17"/>
      <c r="NU159" s="17"/>
      <c r="NV159" s="13"/>
      <c r="NW159" s="17"/>
    </row>
    <row r="160" spans="1:387" x14ac:dyDescent="0.25">
      <c r="A160" s="7">
        <f t="shared" si="2"/>
        <v>157</v>
      </c>
      <c r="B160" s="13">
        <f>SUM(D160:M160)</f>
        <v>2</v>
      </c>
      <c r="C160" s="13"/>
      <c r="D160" s="43"/>
      <c r="E160" s="59"/>
      <c r="F160" s="15"/>
      <c r="G160" s="55"/>
      <c r="H160" s="45"/>
      <c r="I160" s="46"/>
      <c r="J160" s="44"/>
      <c r="K160" s="15"/>
      <c r="L160" s="15">
        <v>2</v>
      </c>
      <c r="M160" s="15"/>
      <c r="N160" s="14" t="s">
        <v>319</v>
      </c>
      <c r="O160" s="14" t="s">
        <v>320</v>
      </c>
      <c r="P160" s="15">
        <v>1954</v>
      </c>
      <c r="Q160" s="12">
        <f>SUM(T160:WO160)</f>
        <v>12.9</v>
      </c>
      <c r="R160" s="13">
        <f>COUNTIF(T160:WO160,"&gt;0")</f>
        <v>2</v>
      </c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>
        <v>7.7</v>
      </c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>
        <v>5.2</v>
      </c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13"/>
      <c r="NN160" s="13"/>
      <c r="NO160" s="13"/>
      <c r="NP160" s="13"/>
      <c r="NQ160" s="13"/>
      <c r="NR160" s="13"/>
      <c r="NS160" s="13"/>
      <c r="NT160" s="17"/>
      <c r="NU160" s="17"/>
      <c r="NV160" s="13"/>
      <c r="NW160" s="17"/>
    </row>
    <row r="161" spans="1:387" x14ac:dyDescent="0.25">
      <c r="A161" s="7">
        <f t="shared" si="2"/>
        <v>158</v>
      </c>
      <c r="B161" s="13">
        <f>SUM(D161:M161)</f>
        <v>2</v>
      </c>
      <c r="C161" s="13"/>
      <c r="D161" s="43"/>
      <c r="E161" s="59"/>
      <c r="F161" s="15"/>
      <c r="G161" s="55"/>
      <c r="H161" s="45"/>
      <c r="I161" s="46"/>
      <c r="J161" s="44"/>
      <c r="K161" s="15"/>
      <c r="L161" s="15">
        <v>2</v>
      </c>
      <c r="M161" s="15"/>
      <c r="N161" s="14" t="s">
        <v>413</v>
      </c>
      <c r="O161" s="14" t="s">
        <v>414</v>
      </c>
      <c r="P161" s="15">
        <v>1968</v>
      </c>
      <c r="Q161" s="12">
        <f>SUM(T161:WO161)</f>
        <v>12.3</v>
      </c>
      <c r="R161" s="13">
        <f>COUNTIF(T161:WO161,"&gt;0")</f>
        <v>2</v>
      </c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>
        <v>5.8</v>
      </c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>
        <v>6.5</v>
      </c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7"/>
      <c r="FN161" s="10"/>
      <c r="FO161" s="17"/>
      <c r="FP161" s="10"/>
      <c r="FQ161" s="10"/>
      <c r="FR161" s="17"/>
      <c r="FS161" s="17"/>
      <c r="FT161" s="10"/>
      <c r="FU161" s="13"/>
      <c r="FV161" s="13"/>
      <c r="FW161" s="13"/>
      <c r="FX161" s="13"/>
      <c r="FY161" s="13"/>
      <c r="FZ161" s="10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13"/>
      <c r="NN161" s="13"/>
      <c r="NO161" s="13"/>
      <c r="NP161" s="13"/>
      <c r="NQ161" s="13"/>
      <c r="NR161" s="13"/>
      <c r="NS161" s="13"/>
      <c r="NT161" s="17"/>
      <c r="NU161" s="17"/>
      <c r="NV161" s="13"/>
      <c r="NW161" s="17"/>
    </row>
    <row r="162" spans="1:387" x14ac:dyDescent="0.25">
      <c r="A162" s="7">
        <f t="shared" si="2"/>
        <v>159</v>
      </c>
      <c r="B162" s="13">
        <f>SUM(D162:M162)</f>
        <v>2</v>
      </c>
      <c r="C162" s="13"/>
      <c r="D162" s="43"/>
      <c r="E162" s="59"/>
      <c r="F162" s="15"/>
      <c r="G162" s="55"/>
      <c r="H162" s="45"/>
      <c r="I162" s="46"/>
      <c r="J162" s="44"/>
      <c r="K162" s="15"/>
      <c r="L162" s="15">
        <v>2</v>
      </c>
      <c r="M162" s="15"/>
      <c r="N162" s="14" t="s">
        <v>58</v>
      </c>
      <c r="O162" s="14" t="s">
        <v>130</v>
      </c>
      <c r="P162" s="15">
        <v>1976</v>
      </c>
      <c r="Q162" s="12">
        <f>SUM(T162:WO162)</f>
        <v>12.3</v>
      </c>
      <c r="R162" s="13">
        <f>COUNTIF(T162:WO162,"&gt;0")</f>
        <v>2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>
        <v>6.3</v>
      </c>
      <c r="DP162" s="10"/>
      <c r="DQ162" s="10"/>
      <c r="DR162" s="10"/>
      <c r="DS162" s="10"/>
      <c r="DT162" s="10"/>
      <c r="DU162" s="10">
        <v>6</v>
      </c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7"/>
      <c r="NU162" s="17"/>
      <c r="NV162" s="13"/>
      <c r="NW162" s="17"/>
    </row>
    <row r="163" spans="1:387" x14ac:dyDescent="0.25">
      <c r="A163" s="7">
        <f t="shared" si="2"/>
        <v>160</v>
      </c>
      <c r="B163" s="13">
        <f>SUM(D163:M163)</f>
        <v>2</v>
      </c>
      <c r="C163" s="13"/>
      <c r="D163" s="43"/>
      <c r="E163" s="59"/>
      <c r="F163" s="15"/>
      <c r="G163" s="55"/>
      <c r="H163" s="45"/>
      <c r="I163" s="46"/>
      <c r="J163" s="44"/>
      <c r="K163" s="15">
        <v>2</v>
      </c>
      <c r="L163" s="15"/>
      <c r="M163" s="15"/>
      <c r="N163" s="14" t="s">
        <v>232</v>
      </c>
      <c r="O163" s="14" t="s">
        <v>167</v>
      </c>
      <c r="P163" s="15">
        <v>1975</v>
      </c>
      <c r="Q163" s="12">
        <f>SUM(T163:WO163)</f>
        <v>12</v>
      </c>
      <c r="R163" s="13">
        <f>COUNTIF(T163:WO163,"&gt;0")</f>
        <v>2</v>
      </c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>
        <v>6</v>
      </c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>
        <v>6</v>
      </c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0"/>
      <c r="HQ163" s="10"/>
      <c r="HR163" s="10"/>
      <c r="HS163" s="10"/>
      <c r="HT163" s="10"/>
      <c r="HU163" s="10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13"/>
      <c r="NN163" s="13"/>
      <c r="NO163" s="13"/>
      <c r="NP163" s="13"/>
      <c r="NQ163" s="13"/>
      <c r="NR163" s="13"/>
      <c r="NS163" s="13"/>
      <c r="NT163" s="17"/>
      <c r="NU163" s="17"/>
      <c r="NV163" s="13"/>
      <c r="NW163" s="17"/>
    </row>
    <row r="164" spans="1:387" x14ac:dyDescent="0.25">
      <c r="A164" s="7">
        <f t="shared" si="2"/>
        <v>161</v>
      </c>
      <c r="B164" s="13">
        <f>SUM(D164:M164)</f>
        <v>1</v>
      </c>
      <c r="C164" s="13"/>
      <c r="D164" s="43"/>
      <c r="E164" s="59"/>
      <c r="F164" s="15"/>
      <c r="G164" s="55"/>
      <c r="H164" s="45"/>
      <c r="I164" s="46"/>
      <c r="J164" s="44"/>
      <c r="K164" s="15"/>
      <c r="L164" s="15">
        <v>1</v>
      </c>
      <c r="M164" s="15"/>
      <c r="N164" s="14" t="s">
        <v>256</v>
      </c>
      <c r="O164" s="14" t="s">
        <v>36</v>
      </c>
      <c r="P164" s="15">
        <v>1972</v>
      </c>
      <c r="Q164" s="12">
        <f>SUM(T164:WO164)</f>
        <v>12</v>
      </c>
      <c r="R164" s="13">
        <f>COUNTIF(T164:WO164,"&gt;0")</f>
        <v>1</v>
      </c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>
        <v>12</v>
      </c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0"/>
      <c r="HQ164" s="10"/>
      <c r="HR164" s="10"/>
      <c r="HS164" s="10"/>
      <c r="HT164" s="10"/>
      <c r="HU164" s="10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7"/>
      <c r="NU164" s="17"/>
      <c r="NV164" s="13"/>
      <c r="NW164" s="17"/>
    </row>
    <row r="165" spans="1:387" x14ac:dyDescent="0.25">
      <c r="A165" s="7">
        <f t="shared" si="2"/>
        <v>162</v>
      </c>
      <c r="B165" s="13">
        <f>SUM(D165:M165)</f>
        <v>2</v>
      </c>
      <c r="C165" s="13"/>
      <c r="D165" s="43"/>
      <c r="E165" s="59"/>
      <c r="F165" s="15"/>
      <c r="G165" s="55"/>
      <c r="H165" s="45"/>
      <c r="I165" s="46"/>
      <c r="J165" s="44"/>
      <c r="K165" s="15"/>
      <c r="L165" s="15">
        <v>2</v>
      </c>
      <c r="M165" s="15"/>
      <c r="N165" s="14" t="s">
        <v>359</v>
      </c>
      <c r="O165" s="14" t="s">
        <v>360</v>
      </c>
      <c r="P165" s="15">
        <v>1994</v>
      </c>
      <c r="Q165" s="12">
        <f>SUM(T165:WO165)</f>
        <v>11.3</v>
      </c>
      <c r="R165" s="13">
        <f>COUNTIF(T165:WO165,"&gt;0")</f>
        <v>2</v>
      </c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>
        <v>5.3</v>
      </c>
      <c r="CY165" s="10"/>
      <c r="CZ165" s="10"/>
      <c r="DA165" s="10"/>
      <c r="DB165" s="10"/>
      <c r="DC165" s="10"/>
      <c r="DD165" s="10"/>
      <c r="DE165" s="10"/>
      <c r="DF165" s="10"/>
      <c r="DG165" s="10"/>
      <c r="DH165" s="10">
        <v>6</v>
      </c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13"/>
      <c r="NN165" s="13"/>
      <c r="NO165" s="13"/>
      <c r="NP165" s="13"/>
      <c r="NQ165" s="13"/>
      <c r="NR165" s="13"/>
      <c r="NS165" s="13"/>
      <c r="NT165" s="17"/>
      <c r="NU165" s="17"/>
      <c r="NV165" s="13"/>
      <c r="NW165" s="17"/>
    </row>
    <row r="166" spans="1:387" x14ac:dyDescent="0.25">
      <c r="A166" s="7">
        <f t="shared" si="2"/>
        <v>163</v>
      </c>
      <c r="B166" s="13">
        <f>SUM(D166:M166)</f>
        <v>1</v>
      </c>
      <c r="C166" s="13"/>
      <c r="D166" s="43"/>
      <c r="E166" s="59"/>
      <c r="F166" s="15"/>
      <c r="G166" s="55"/>
      <c r="H166" s="45"/>
      <c r="I166" s="46"/>
      <c r="J166" s="44"/>
      <c r="K166" s="15"/>
      <c r="L166" s="15">
        <v>1</v>
      </c>
      <c r="M166" s="15"/>
      <c r="N166" s="14" t="s">
        <v>266</v>
      </c>
      <c r="O166" s="14" t="s">
        <v>267</v>
      </c>
      <c r="P166" s="15">
        <v>1975</v>
      </c>
      <c r="Q166" s="12">
        <f>SUM(T166:WO166)</f>
        <v>10</v>
      </c>
      <c r="R166" s="13">
        <f>COUNTIF(T166:WO166,"&gt;0")</f>
        <v>1</v>
      </c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>
        <v>10</v>
      </c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3"/>
      <c r="MT166" s="13"/>
      <c r="MU166" s="13"/>
      <c r="MV166" s="13"/>
      <c r="MW166" s="13"/>
      <c r="MX166" s="13"/>
      <c r="MY166" s="13"/>
      <c r="MZ166" s="13"/>
      <c r="NA166" s="13"/>
      <c r="NB166" s="13"/>
      <c r="NC166" s="13"/>
      <c r="ND166" s="13"/>
      <c r="NE166" s="13"/>
      <c r="NF166" s="13"/>
      <c r="NG166" s="13"/>
      <c r="NH166" s="13"/>
      <c r="NI166" s="13"/>
      <c r="NJ166" s="13"/>
      <c r="NK166" s="13"/>
      <c r="NL166" s="13"/>
      <c r="NM166" s="13"/>
      <c r="NN166" s="13"/>
      <c r="NO166" s="13"/>
      <c r="NP166" s="13"/>
      <c r="NQ166" s="13"/>
      <c r="NR166" s="13"/>
      <c r="NS166" s="13"/>
      <c r="NT166" s="17"/>
      <c r="NU166" s="17"/>
      <c r="NV166" s="13"/>
      <c r="NW166" s="17"/>
    </row>
    <row r="167" spans="1:387" x14ac:dyDescent="0.25">
      <c r="A167" s="7">
        <f t="shared" si="2"/>
        <v>164</v>
      </c>
      <c r="B167" s="13">
        <f>SUM(D167:M167)</f>
        <v>2</v>
      </c>
      <c r="C167" s="13"/>
      <c r="D167" s="43"/>
      <c r="E167" s="59"/>
      <c r="F167" s="15"/>
      <c r="G167" s="55"/>
      <c r="H167" s="45"/>
      <c r="I167" s="46"/>
      <c r="J167" s="44"/>
      <c r="K167" s="15">
        <v>1</v>
      </c>
      <c r="L167" s="15">
        <v>1</v>
      </c>
      <c r="M167" s="15"/>
      <c r="N167" s="14" t="s">
        <v>227</v>
      </c>
      <c r="O167" s="14" t="s">
        <v>228</v>
      </c>
      <c r="P167" s="15">
        <v>1970</v>
      </c>
      <c r="Q167" s="12">
        <f>SUM(T167:WO167)</f>
        <v>9</v>
      </c>
      <c r="R167" s="13">
        <f>COUNTIF(T167:WO167,"&gt;0")</f>
        <v>2</v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>
        <v>5</v>
      </c>
      <c r="GF167" s="10"/>
      <c r="GG167" s="10">
        <v>4</v>
      </c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13"/>
      <c r="NN167" s="13"/>
      <c r="NO167" s="13"/>
      <c r="NP167" s="13"/>
      <c r="NQ167" s="13"/>
      <c r="NR167" s="13"/>
      <c r="NS167" s="13"/>
      <c r="NT167" s="17"/>
      <c r="NU167" s="17"/>
      <c r="NV167" s="13"/>
      <c r="NW167" s="17"/>
    </row>
    <row r="168" spans="1:387" x14ac:dyDescent="0.25">
      <c r="A168" s="7">
        <f t="shared" si="2"/>
        <v>165</v>
      </c>
      <c r="B168" s="13">
        <f>SUM(D168:M168)</f>
        <v>1</v>
      </c>
      <c r="C168" s="13"/>
      <c r="D168" s="39"/>
      <c r="E168" s="59"/>
      <c r="F168" s="15"/>
      <c r="G168" s="55"/>
      <c r="H168" s="45"/>
      <c r="I168" s="46"/>
      <c r="J168" s="44"/>
      <c r="K168" s="15"/>
      <c r="L168" s="15">
        <v>1</v>
      </c>
      <c r="M168" s="15"/>
      <c r="N168" s="14" t="s">
        <v>33</v>
      </c>
      <c r="O168" s="14" t="s">
        <v>48</v>
      </c>
      <c r="P168" s="15">
        <v>1996</v>
      </c>
      <c r="Q168" s="12">
        <f>SUM(T168:WO168)</f>
        <v>9</v>
      </c>
      <c r="R168" s="13">
        <f>COUNTIF(T168:WO168,"&gt;0")</f>
        <v>1</v>
      </c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>
        <v>9</v>
      </c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3"/>
      <c r="MT168" s="13"/>
      <c r="MU168" s="13"/>
      <c r="MV168" s="13"/>
      <c r="MW168" s="13"/>
      <c r="MX168" s="13"/>
      <c r="MY168" s="13"/>
      <c r="MZ168" s="13"/>
      <c r="NA168" s="13"/>
      <c r="NB168" s="13"/>
      <c r="NC168" s="13"/>
      <c r="ND168" s="13"/>
      <c r="NE168" s="13"/>
      <c r="NF168" s="13"/>
      <c r="NG168" s="13"/>
      <c r="NH168" s="13"/>
      <c r="NI168" s="13"/>
      <c r="NJ168" s="13"/>
      <c r="NK168" s="13"/>
      <c r="NL168" s="13"/>
      <c r="NM168" s="13"/>
      <c r="NN168" s="13"/>
      <c r="NO168" s="13"/>
      <c r="NP168" s="13"/>
      <c r="NQ168" s="13"/>
      <c r="NR168" s="13"/>
      <c r="NS168" s="13"/>
      <c r="NT168" s="17"/>
      <c r="NU168" s="17"/>
      <c r="NV168" s="13"/>
      <c r="NW168" s="17"/>
    </row>
    <row r="169" spans="1:387" x14ac:dyDescent="0.25">
      <c r="A169" s="7">
        <f t="shared" si="2"/>
        <v>166</v>
      </c>
      <c r="B169" s="13">
        <f>SUM(D169:M169)</f>
        <v>8</v>
      </c>
      <c r="C169" s="13"/>
      <c r="D169" s="43"/>
      <c r="E169" s="59"/>
      <c r="F169" s="15"/>
      <c r="G169" s="55"/>
      <c r="H169" s="45"/>
      <c r="I169" s="46"/>
      <c r="J169" s="44"/>
      <c r="K169" s="15">
        <v>1</v>
      </c>
      <c r="L169" s="15"/>
      <c r="M169" s="15">
        <v>7</v>
      </c>
      <c r="N169" s="14" t="s">
        <v>146</v>
      </c>
      <c r="O169" s="14" t="s">
        <v>205</v>
      </c>
      <c r="P169" s="15">
        <v>2001</v>
      </c>
      <c r="Q169" s="12">
        <f>SUM(T169:WO169)</f>
        <v>8.6</v>
      </c>
      <c r="R169" s="13">
        <f>COUNTIF(T169:WO169,"&gt;0")+1</f>
        <v>8</v>
      </c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>
        <v>2.5</v>
      </c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>
        <v>0.4</v>
      </c>
      <c r="CW169" s="10"/>
      <c r="CX169" s="10"/>
      <c r="CY169" s="10"/>
      <c r="CZ169" s="10"/>
      <c r="DA169" s="10"/>
      <c r="DB169" s="10"/>
      <c r="DC169" s="10"/>
      <c r="DD169" s="10"/>
      <c r="DE169" s="10">
        <v>0.3</v>
      </c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>
        <v>0.4</v>
      </c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>
        <v>0.6</v>
      </c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>
        <v>4</v>
      </c>
      <c r="GH169" s="10"/>
      <c r="GI169" s="10">
        <v>0.4</v>
      </c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3"/>
      <c r="MT169" s="13"/>
      <c r="MU169" s="13"/>
      <c r="MV169" s="13"/>
      <c r="MW169" s="13"/>
      <c r="MX169" s="13"/>
      <c r="MY169" s="13"/>
      <c r="MZ169" s="13"/>
      <c r="NA169" s="13"/>
      <c r="NB169" s="13"/>
      <c r="NC169" s="13"/>
      <c r="ND169" s="13"/>
      <c r="NE169" s="13"/>
      <c r="NF169" s="13"/>
      <c r="NG169" s="13"/>
      <c r="NH169" s="13"/>
      <c r="NI169" s="13"/>
      <c r="NJ169" s="13"/>
      <c r="NK169" s="13"/>
      <c r="NL169" s="13"/>
      <c r="NM169" s="13"/>
      <c r="NN169" s="13"/>
      <c r="NO169" s="13"/>
      <c r="NP169" s="13"/>
      <c r="NQ169" s="13"/>
      <c r="NR169" s="13"/>
      <c r="NS169" s="13"/>
      <c r="NT169" s="17"/>
      <c r="NU169" s="17"/>
      <c r="NV169" s="13"/>
      <c r="NW169" s="17"/>
    </row>
    <row r="170" spans="1:387" x14ac:dyDescent="0.25">
      <c r="A170" s="7">
        <f t="shared" si="2"/>
        <v>167</v>
      </c>
      <c r="B170" s="13">
        <f>SUM(D170:M170)</f>
        <v>1</v>
      </c>
      <c r="C170" s="13"/>
      <c r="D170" s="43"/>
      <c r="E170" s="59"/>
      <c r="F170" s="15"/>
      <c r="G170" s="55"/>
      <c r="H170" s="45"/>
      <c r="I170" s="46"/>
      <c r="J170" s="44"/>
      <c r="K170" s="15">
        <v>1</v>
      </c>
      <c r="L170" s="15"/>
      <c r="M170" s="15"/>
      <c r="N170" s="14" t="s">
        <v>124</v>
      </c>
      <c r="O170" s="14" t="s">
        <v>36</v>
      </c>
      <c r="P170" s="15">
        <v>1968</v>
      </c>
      <c r="Q170" s="12">
        <f>SUM(T170:WO170)</f>
        <v>6</v>
      </c>
      <c r="R170" s="13">
        <f>COUNTIF(T170:WO170,"&gt;0")</f>
        <v>1</v>
      </c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>
        <v>6</v>
      </c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  <c r="JN170" s="13"/>
      <c r="JO170" s="13"/>
      <c r="JP170" s="13"/>
      <c r="JQ170" s="13"/>
      <c r="JR170" s="13"/>
      <c r="JS170" s="13"/>
      <c r="JT170" s="13"/>
      <c r="JU170" s="13"/>
      <c r="JV170" s="13"/>
      <c r="JW170" s="13"/>
      <c r="JX170" s="13"/>
      <c r="JY170" s="13"/>
      <c r="JZ170" s="13"/>
      <c r="KA170" s="13"/>
      <c r="KB170" s="13"/>
      <c r="KC170" s="13"/>
      <c r="KD170" s="13"/>
      <c r="KE170" s="13"/>
      <c r="KF170" s="13"/>
      <c r="KG170" s="13"/>
      <c r="KH170" s="13"/>
      <c r="KI170" s="13"/>
      <c r="KJ170" s="13"/>
      <c r="KK170" s="13"/>
      <c r="KL170" s="13"/>
      <c r="KM170" s="13"/>
      <c r="KN170" s="13"/>
      <c r="KO170" s="13"/>
      <c r="KP170" s="13"/>
      <c r="KQ170" s="13"/>
      <c r="KR170" s="13"/>
      <c r="KS170" s="13"/>
      <c r="KT170" s="13"/>
      <c r="KU170" s="13"/>
      <c r="KV170" s="13"/>
      <c r="KW170" s="13"/>
      <c r="KX170" s="13"/>
      <c r="KY170" s="13"/>
      <c r="KZ170" s="13"/>
      <c r="LA170" s="13"/>
      <c r="LB170" s="13"/>
      <c r="LC170" s="13"/>
      <c r="LD170" s="13"/>
      <c r="LE170" s="13"/>
      <c r="LF170" s="13"/>
      <c r="LG170" s="13"/>
      <c r="LH170" s="13"/>
      <c r="LI170" s="13"/>
      <c r="LJ170" s="13"/>
      <c r="LK170" s="13"/>
      <c r="LL170" s="13"/>
      <c r="LM170" s="13"/>
      <c r="LN170" s="13"/>
      <c r="LO170" s="13"/>
      <c r="LP170" s="13"/>
      <c r="LQ170" s="13"/>
      <c r="LR170" s="13"/>
      <c r="LS170" s="13"/>
      <c r="LT170" s="13"/>
      <c r="LU170" s="13"/>
      <c r="LV170" s="13"/>
      <c r="LW170" s="13"/>
      <c r="LX170" s="13"/>
      <c r="LY170" s="13"/>
      <c r="LZ170" s="13"/>
      <c r="MA170" s="13"/>
      <c r="MB170" s="13"/>
      <c r="MC170" s="13"/>
      <c r="MD170" s="13"/>
      <c r="ME170" s="13"/>
      <c r="MF170" s="13"/>
      <c r="MG170" s="13"/>
      <c r="MH170" s="13"/>
      <c r="MI170" s="13"/>
      <c r="MJ170" s="13"/>
      <c r="MK170" s="13"/>
      <c r="ML170" s="13"/>
      <c r="MM170" s="13"/>
      <c r="MN170" s="13"/>
      <c r="MO170" s="13"/>
      <c r="MP170" s="13"/>
      <c r="MQ170" s="13"/>
      <c r="MR170" s="13"/>
      <c r="MS170" s="13"/>
      <c r="MT170" s="13"/>
      <c r="MU170" s="13"/>
      <c r="MV170" s="13"/>
      <c r="MW170" s="13"/>
      <c r="MX170" s="13"/>
      <c r="MY170" s="13"/>
      <c r="MZ170" s="13"/>
      <c r="NA170" s="13"/>
      <c r="NB170" s="13"/>
      <c r="NC170" s="13"/>
      <c r="ND170" s="13"/>
      <c r="NE170" s="13"/>
      <c r="NF170" s="13"/>
      <c r="NG170" s="13"/>
      <c r="NH170" s="13"/>
      <c r="NI170" s="13"/>
      <c r="NJ170" s="13"/>
      <c r="NK170" s="13"/>
      <c r="NL170" s="13"/>
      <c r="NM170" s="13"/>
      <c r="NN170" s="13"/>
      <c r="NO170" s="13"/>
      <c r="NP170" s="13"/>
      <c r="NQ170" s="13"/>
      <c r="NR170" s="13"/>
      <c r="NS170" s="13"/>
      <c r="NT170" s="17"/>
      <c r="NU170" s="17"/>
      <c r="NV170" s="13"/>
      <c r="NW170" s="17"/>
    </row>
    <row r="171" spans="1:387" x14ac:dyDescent="0.25">
      <c r="A171" s="7">
        <f t="shared" si="2"/>
        <v>168</v>
      </c>
      <c r="B171" s="13">
        <f>SUM(D171:M171)</f>
        <v>1</v>
      </c>
      <c r="C171" s="13"/>
      <c r="D171" s="43"/>
      <c r="E171" s="59"/>
      <c r="F171" s="15"/>
      <c r="G171" s="55"/>
      <c r="H171" s="45"/>
      <c r="I171" s="46"/>
      <c r="J171" s="44"/>
      <c r="K171" s="15"/>
      <c r="L171" s="15">
        <v>1</v>
      </c>
      <c r="M171" s="15"/>
      <c r="N171" s="14" t="s">
        <v>389</v>
      </c>
      <c r="O171" s="14" t="s">
        <v>108</v>
      </c>
      <c r="P171" s="15">
        <v>1974</v>
      </c>
      <c r="Q171" s="12">
        <f>SUM(T171:WO171)</f>
        <v>6</v>
      </c>
      <c r="R171" s="13">
        <f>COUNTIF(T171:WO171,"&gt;0")</f>
        <v>1</v>
      </c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>
        <v>6</v>
      </c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7"/>
      <c r="FN171" s="10"/>
      <c r="FO171" s="17"/>
      <c r="FP171" s="10"/>
      <c r="FQ171" s="10"/>
      <c r="FR171" s="17"/>
      <c r="FS171" s="17"/>
      <c r="FT171" s="10"/>
      <c r="FU171" s="13"/>
      <c r="FV171" s="13"/>
      <c r="FW171" s="13"/>
      <c r="FX171" s="13"/>
      <c r="FY171" s="13"/>
      <c r="FZ171" s="10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3"/>
      <c r="MT171" s="13"/>
      <c r="MU171" s="13"/>
      <c r="MV171" s="13"/>
      <c r="MW171" s="13"/>
      <c r="MX171" s="13"/>
      <c r="MY171" s="13"/>
      <c r="MZ171" s="13"/>
      <c r="NA171" s="13"/>
      <c r="NB171" s="13"/>
      <c r="NC171" s="13"/>
      <c r="ND171" s="13"/>
      <c r="NE171" s="13"/>
      <c r="NF171" s="13"/>
      <c r="NG171" s="13"/>
      <c r="NH171" s="13"/>
      <c r="NI171" s="13"/>
      <c r="NJ171" s="13"/>
      <c r="NK171" s="13"/>
      <c r="NL171" s="13"/>
      <c r="NM171" s="13"/>
      <c r="NN171" s="13"/>
      <c r="NO171" s="13"/>
      <c r="NP171" s="13"/>
      <c r="NQ171" s="13"/>
      <c r="NR171" s="13"/>
      <c r="NS171" s="13"/>
      <c r="NT171" s="17"/>
      <c r="NU171" s="17"/>
      <c r="NV171" s="13"/>
      <c r="NW171" s="17"/>
    </row>
    <row r="172" spans="1:387" x14ac:dyDescent="0.25">
      <c r="A172" s="7">
        <f t="shared" si="2"/>
        <v>169</v>
      </c>
      <c r="B172" s="13">
        <f>SUM(D172:M172)</f>
        <v>1</v>
      </c>
      <c r="C172" s="13"/>
      <c r="D172" s="43"/>
      <c r="E172" s="59"/>
      <c r="F172" s="15"/>
      <c r="G172" s="55"/>
      <c r="H172" s="45"/>
      <c r="I172" s="46"/>
      <c r="J172" s="44"/>
      <c r="K172" s="15"/>
      <c r="L172" s="15">
        <v>1</v>
      </c>
      <c r="M172" s="15"/>
      <c r="N172" s="14" t="s">
        <v>366</v>
      </c>
      <c r="O172" s="14" t="s">
        <v>367</v>
      </c>
      <c r="P172" s="15">
        <v>1969</v>
      </c>
      <c r="Q172" s="12">
        <f>SUM(T172:WO172)</f>
        <v>6</v>
      </c>
      <c r="R172" s="13">
        <f>COUNTIF(T172:WO172,"&gt;0")</f>
        <v>1</v>
      </c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>
        <v>6</v>
      </c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3"/>
      <c r="MT172" s="13"/>
      <c r="MU172" s="13"/>
      <c r="MV172" s="13"/>
      <c r="MW172" s="13"/>
      <c r="MX172" s="13"/>
      <c r="MY172" s="13"/>
      <c r="MZ172" s="13"/>
      <c r="NA172" s="13"/>
      <c r="NB172" s="13"/>
      <c r="NC172" s="13"/>
      <c r="ND172" s="13"/>
      <c r="NE172" s="13"/>
      <c r="NF172" s="13"/>
      <c r="NG172" s="13"/>
      <c r="NH172" s="13"/>
      <c r="NI172" s="13"/>
      <c r="NJ172" s="13"/>
      <c r="NK172" s="13"/>
      <c r="NL172" s="13"/>
      <c r="NM172" s="13"/>
      <c r="NN172" s="13"/>
      <c r="NO172" s="13"/>
      <c r="NP172" s="13"/>
      <c r="NQ172" s="13"/>
      <c r="NR172" s="13"/>
      <c r="NS172" s="13"/>
      <c r="NT172" s="17"/>
      <c r="NU172" s="17"/>
      <c r="NV172" s="13"/>
      <c r="NW172" s="17"/>
    </row>
    <row r="173" spans="1:387" x14ac:dyDescent="0.25">
      <c r="A173" s="7">
        <f t="shared" si="2"/>
        <v>170</v>
      </c>
      <c r="B173" s="13">
        <f>SUM(D173:M173)</f>
        <v>1</v>
      </c>
      <c r="C173" s="13"/>
      <c r="D173" s="43"/>
      <c r="E173" s="59"/>
      <c r="F173" s="15"/>
      <c r="G173" s="55"/>
      <c r="H173" s="45"/>
      <c r="I173" s="46"/>
      <c r="J173" s="44"/>
      <c r="K173" s="15"/>
      <c r="L173" s="15">
        <v>1</v>
      </c>
      <c r="M173" s="15"/>
      <c r="N173" s="14" t="s">
        <v>368</v>
      </c>
      <c r="O173" s="14" t="s">
        <v>86</v>
      </c>
      <c r="P173" s="15">
        <v>1983</v>
      </c>
      <c r="Q173" s="12">
        <f>SUM(T173:WO173)</f>
        <v>6</v>
      </c>
      <c r="R173" s="13">
        <f>COUNTIF(T173:WO173,"&gt;0")</f>
        <v>1</v>
      </c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>
        <v>6</v>
      </c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  <c r="JN173" s="13"/>
      <c r="JO173" s="13"/>
      <c r="JP173" s="13"/>
      <c r="JQ173" s="13"/>
      <c r="JR173" s="13"/>
      <c r="JS173" s="13"/>
      <c r="JT173" s="13"/>
      <c r="JU173" s="13"/>
      <c r="JV173" s="13"/>
      <c r="JW173" s="13"/>
      <c r="JX173" s="13"/>
      <c r="JY173" s="13"/>
      <c r="JZ173" s="13"/>
      <c r="KA173" s="13"/>
      <c r="KB173" s="13"/>
      <c r="KC173" s="13"/>
      <c r="KD173" s="13"/>
      <c r="KE173" s="13"/>
      <c r="KF173" s="13"/>
      <c r="KG173" s="13"/>
      <c r="KH173" s="13"/>
      <c r="KI173" s="13"/>
      <c r="KJ173" s="13"/>
      <c r="KK173" s="13"/>
      <c r="KL173" s="13"/>
      <c r="KM173" s="13"/>
      <c r="KN173" s="13"/>
      <c r="KO173" s="13"/>
      <c r="KP173" s="13"/>
      <c r="KQ173" s="13"/>
      <c r="KR173" s="13"/>
      <c r="KS173" s="13"/>
      <c r="KT173" s="13"/>
      <c r="KU173" s="13"/>
      <c r="KV173" s="13"/>
      <c r="KW173" s="13"/>
      <c r="KX173" s="13"/>
      <c r="KY173" s="13"/>
      <c r="KZ173" s="13"/>
      <c r="LA173" s="13"/>
      <c r="LB173" s="13"/>
      <c r="LC173" s="13"/>
      <c r="LD173" s="13"/>
      <c r="LE173" s="13"/>
      <c r="LF173" s="13"/>
      <c r="LG173" s="13"/>
      <c r="LH173" s="13"/>
      <c r="LI173" s="13"/>
      <c r="LJ173" s="13"/>
      <c r="LK173" s="13"/>
      <c r="LL173" s="13"/>
      <c r="LM173" s="13"/>
      <c r="LN173" s="13"/>
      <c r="LO173" s="13"/>
      <c r="LP173" s="13"/>
      <c r="LQ173" s="13"/>
      <c r="LR173" s="13"/>
      <c r="LS173" s="13"/>
      <c r="LT173" s="13"/>
      <c r="LU173" s="13"/>
      <c r="LV173" s="13"/>
      <c r="LW173" s="13"/>
      <c r="LX173" s="13"/>
      <c r="LY173" s="13"/>
      <c r="LZ173" s="13"/>
      <c r="MA173" s="13"/>
      <c r="MB173" s="13"/>
      <c r="MC173" s="13"/>
      <c r="MD173" s="13"/>
      <c r="ME173" s="13"/>
      <c r="MF173" s="13"/>
      <c r="MG173" s="13"/>
      <c r="MH173" s="13"/>
      <c r="MI173" s="13"/>
      <c r="MJ173" s="13"/>
      <c r="MK173" s="13"/>
      <c r="ML173" s="13"/>
      <c r="MM173" s="13"/>
      <c r="MN173" s="13"/>
      <c r="MO173" s="13"/>
      <c r="MP173" s="13"/>
      <c r="MQ173" s="13"/>
      <c r="MR173" s="13"/>
      <c r="MS173" s="13"/>
      <c r="MT173" s="13"/>
      <c r="MU173" s="13"/>
      <c r="MV173" s="13"/>
      <c r="MW173" s="13"/>
      <c r="MX173" s="13"/>
      <c r="MY173" s="13"/>
      <c r="MZ173" s="13"/>
      <c r="NA173" s="13"/>
      <c r="NB173" s="13"/>
      <c r="NC173" s="13"/>
      <c r="ND173" s="13"/>
      <c r="NE173" s="13"/>
      <c r="NF173" s="13"/>
      <c r="NG173" s="13"/>
      <c r="NH173" s="13"/>
      <c r="NI173" s="13"/>
      <c r="NJ173" s="13"/>
      <c r="NK173" s="13"/>
      <c r="NL173" s="13"/>
      <c r="NM173" s="13"/>
      <c r="NN173" s="13"/>
      <c r="NO173" s="13"/>
      <c r="NP173" s="13"/>
      <c r="NQ173" s="13"/>
      <c r="NR173" s="13"/>
      <c r="NS173" s="13"/>
      <c r="NT173" s="17"/>
      <c r="NU173" s="17"/>
      <c r="NV173" s="13"/>
      <c r="NW173" s="17"/>
    </row>
    <row r="174" spans="1:387" x14ac:dyDescent="0.25">
      <c r="A174" s="7">
        <f t="shared" si="2"/>
        <v>171</v>
      </c>
      <c r="B174" s="13">
        <f>SUM(D174:M174)</f>
        <v>1</v>
      </c>
      <c r="C174" s="13"/>
      <c r="D174" s="43"/>
      <c r="E174" s="59"/>
      <c r="F174" s="15"/>
      <c r="G174" s="55"/>
      <c r="H174" s="45"/>
      <c r="I174" s="46"/>
      <c r="J174" s="44"/>
      <c r="K174" s="15"/>
      <c r="L174" s="15">
        <v>1</v>
      </c>
      <c r="M174" s="15"/>
      <c r="N174" s="14" t="s">
        <v>89</v>
      </c>
      <c r="O174" s="14" t="s">
        <v>315</v>
      </c>
      <c r="P174" s="15">
        <v>1997</v>
      </c>
      <c r="Q174" s="12">
        <f>SUM(T174:WO174)</f>
        <v>5.2</v>
      </c>
      <c r="R174" s="13">
        <f>COUNTIF(T174:WO174,"&gt;0")</f>
        <v>1</v>
      </c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>
        <v>5.2</v>
      </c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  <c r="KB174" s="13"/>
      <c r="KC174" s="13"/>
      <c r="KD174" s="13"/>
      <c r="KE174" s="13"/>
      <c r="KF174" s="13"/>
      <c r="KG174" s="13"/>
      <c r="KH174" s="13"/>
      <c r="KI174" s="13"/>
      <c r="KJ174" s="13"/>
      <c r="KK174" s="13"/>
      <c r="KL174" s="13"/>
      <c r="KM174" s="13"/>
      <c r="KN174" s="13"/>
      <c r="KO174" s="13"/>
      <c r="KP174" s="13"/>
      <c r="KQ174" s="13"/>
      <c r="KR174" s="13"/>
      <c r="KS174" s="13"/>
      <c r="KT174" s="13"/>
      <c r="KU174" s="13"/>
      <c r="KV174" s="13"/>
      <c r="KW174" s="13"/>
      <c r="KX174" s="13"/>
      <c r="KY174" s="13"/>
      <c r="KZ174" s="13"/>
      <c r="LA174" s="13"/>
      <c r="LB174" s="13"/>
      <c r="LC174" s="13"/>
      <c r="LD174" s="13"/>
      <c r="LE174" s="13"/>
      <c r="LF174" s="13"/>
      <c r="LG174" s="13"/>
      <c r="LH174" s="13"/>
      <c r="LI174" s="13"/>
      <c r="LJ174" s="13"/>
      <c r="LK174" s="13"/>
      <c r="LL174" s="13"/>
      <c r="LM174" s="13"/>
      <c r="LN174" s="13"/>
      <c r="LO174" s="13"/>
      <c r="LP174" s="13"/>
      <c r="LQ174" s="13"/>
      <c r="LR174" s="13"/>
      <c r="LS174" s="13"/>
      <c r="LT174" s="13"/>
      <c r="LU174" s="13"/>
      <c r="LV174" s="13"/>
      <c r="LW174" s="13"/>
      <c r="LX174" s="13"/>
      <c r="LY174" s="13"/>
      <c r="LZ174" s="13"/>
      <c r="MA174" s="13"/>
      <c r="MB174" s="13"/>
      <c r="MC174" s="13"/>
      <c r="MD174" s="13"/>
      <c r="ME174" s="13"/>
      <c r="MF174" s="13"/>
      <c r="MG174" s="13"/>
      <c r="MH174" s="13"/>
      <c r="MI174" s="13"/>
      <c r="MJ174" s="13"/>
      <c r="MK174" s="13"/>
      <c r="ML174" s="13"/>
      <c r="MM174" s="13"/>
      <c r="MN174" s="13"/>
      <c r="MO174" s="13"/>
      <c r="MP174" s="13"/>
      <c r="MQ174" s="13"/>
      <c r="MR174" s="13"/>
      <c r="MS174" s="13"/>
      <c r="MT174" s="13"/>
      <c r="MU174" s="13"/>
      <c r="MV174" s="13"/>
      <c r="MW174" s="13"/>
      <c r="MX174" s="13"/>
      <c r="MY174" s="13"/>
      <c r="MZ174" s="13"/>
      <c r="NA174" s="13"/>
      <c r="NB174" s="13"/>
      <c r="NC174" s="13"/>
      <c r="ND174" s="13"/>
      <c r="NE174" s="13"/>
      <c r="NF174" s="13"/>
      <c r="NG174" s="13"/>
      <c r="NH174" s="13"/>
      <c r="NI174" s="13"/>
      <c r="NJ174" s="13"/>
      <c r="NK174" s="13"/>
      <c r="NL174" s="13"/>
      <c r="NM174" s="13"/>
      <c r="NN174" s="13"/>
      <c r="NO174" s="13"/>
      <c r="NP174" s="13"/>
      <c r="NQ174" s="13"/>
      <c r="NR174" s="13"/>
      <c r="NS174" s="13"/>
      <c r="NT174" s="17"/>
      <c r="NU174" s="17"/>
      <c r="NV174" s="13"/>
      <c r="NW174" s="17"/>
    </row>
    <row r="175" spans="1:387" x14ac:dyDescent="0.25">
      <c r="A175" s="7">
        <f t="shared" si="2"/>
        <v>172</v>
      </c>
      <c r="B175" s="13">
        <f>SUM(D175:M175)</f>
        <v>1</v>
      </c>
      <c r="C175" s="13"/>
      <c r="D175" s="43"/>
      <c r="E175" s="59"/>
      <c r="F175" s="15"/>
      <c r="G175" s="55"/>
      <c r="H175" s="45"/>
      <c r="I175" s="46"/>
      <c r="J175" s="44"/>
      <c r="K175" s="15"/>
      <c r="L175" s="15">
        <v>1</v>
      </c>
      <c r="M175" s="15"/>
      <c r="N175" s="14" t="s">
        <v>353</v>
      </c>
      <c r="O175" s="14" t="s">
        <v>354</v>
      </c>
      <c r="P175" s="15">
        <v>1952</v>
      </c>
      <c r="Q175" s="12">
        <f>SUM(T175:WO175)</f>
        <v>5</v>
      </c>
      <c r="R175" s="13">
        <f>COUNTIF(T175:WO175,"&gt;0")</f>
        <v>1</v>
      </c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>
        <v>5</v>
      </c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  <c r="KB175" s="13"/>
      <c r="KC175" s="13"/>
      <c r="KD175" s="13"/>
      <c r="KE175" s="13"/>
      <c r="KF175" s="13"/>
      <c r="KG175" s="13"/>
      <c r="KH175" s="13"/>
      <c r="KI175" s="13"/>
      <c r="KJ175" s="13"/>
      <c r="KK175" s="13"/>
      <c r="KL175" s="13"/>
      <c r="KM175" s="13"/>
      <c r="KN175" s="13"/>
      <c r="KO175" s="13"/>
      <c r="KP175" s="13"/>
      <c r="KQ175" s="13"/>
      <c r="KR175" s="13"/>
      <c r="KS175" s="13"/>
      <c r="KT175" s="13"/>
      <c r="KU175" s="13"/>
      <c r="KV175" s="13"/>
      <c r="KW175" s="13"/>
      <c r="KX175" s="13"/>
      <c r="KY175" s="13"/>
      <c r="KZ175" s="13"/>
      <c r="LA175" s="13"/>
      <c r="LB175" s="13"/>
      <c r="LC175" s="13"/>
      <c r="LD175" s="13"/>
      <c r="LE175" s="13"/>
      <c r="LF175" s="13"/>
      <c r="LG175" s="13"/>
      <c r="LH175" s="13"/>
      <c r="LI175" s="13"/>
      <c r="LJ175" s="13"/>
      <c r="LK175" s="13"/>
      <c r="LL175" s="13"/>
      <c r="LM175" s="13"/>
      <c r="LN175" s="13"/>
      <c r="LO175" s="13"/>
      <c r="LP175" s="13"/>
      <c r="LQ175" s="13"/>
      <c r="LR175" s="13"/>
      <c r="LS175" s="13"/>
      <c r="LT175" s="13"/>
      <c r="LU175" s="13"/>
      <c r="LV175" s="13"/>
      <c r="LW175" s="13"/>
      <c r="LX175" s="13"/>
      <c r="LY175" s="13"/>
      <c r="LZ175" s="13"/>
      <c r="MA175" s="13"/>
      <c r="MB175" s="13"/>
      <c r="MC175" s="13"/>
      <c r="MD175" s="13"/>
      <c r="ME175" s="13"/>
      <c r="MF175" s="13"/>
      <c r="MG175" s="13"/>
      <c r="MH175" s="13"/>
      <c r="MI175" s="13"/>
      <c r="MJ175" s="13"/>
      <c r="MK175" s="13"/>
      <c r="ML175" s="13"/>
      <c r="MM175" s="13"/>
      <c r="MN175" s="13"/>
      <c r="MO175" s="13"/>
      <c r="MP175" s="13"/>
      <c r="MQ175" s="13"/>
      <c r="MR175" s="13"/>
      <c r="MS175" s="13"/>
      <c r="MT175" s="13"/>
      <c r="MU175" s="13"/>
      <c r="MV175" s="13"/>
      <c r="MW175" s="13"/>
      <c r="MX175" s="13"/>
      <c r="MY175" s="13"/>
      <c r="MZ175" s="13"/>
      <c r="NA175" s="13"/>
      <c r="NB175" s="13"/>
      <c r="NC175" s="13"/>
      <c r="ND175" s="13"/>
      <c r="NE175" s="13"/>
      <c r="NF175" s="13"/>
      <c r="NG175" s="13"/>
      <c r="NH175" s="13"/>
      <c r="NI175" s="13"/>
      <c r="NJ175" s="13"/>
      <c r="NK175" s="13"/>
      <c r="NL175" s="13"/>
      <c r="NM175" s="13"/>
      <c r="NN175" s="13"/>
      <c r="NO175" s="13"/>
      <c r="NP175" s="13"/>
      <c r="NQ175" s="13"/>
      <c r="NR175" s="13"/>
      <c r="NS175" s="13"/>
      <c r="NT175" s="17"/>
      <c r="NU175" s="17"/>
      <c r="NV175" s="13"/>
      <c r="NW175" s="17"/>
    </row>
    <row r="176" spans="1:387" x14ac:dyDescent="0.25">
      <c r="A176" s="7">
        <f t="shared" si="2"/>
        <v>173</v>
      </c>
      <c r="B176" s="13">
        <f>SUM(D176:M176)</f>
        <v>1</v>
      </c>
      <c r="C176" s="13"/>
      <c r="D176" s="43"/>
      <c r="E176" s="59"/>
      <c r="F176" s="15"/>
      <c r="G176" s="55"/>
      <c r="H176" s="45"/>
      <c r="I176" s="46"/>
      <c r="J176" s="44"/>
      <c r="K176" s="15">
        <v>1</v>
      </c>
      <c r="L176" s="15"/>
      <c r="M176" s="15"/>
      <c r="N176" s="14" t="s">
        <v>229</v>
      </c>
      <c r="O176" s="14" t="s">
        <v>230</v>
      </c>
      <c r="P176" s="15">
        <v>1997</v>
      </c>
      <c r="Q176" s="12">
        <f>SUM(T176:WO176)</f>
        <v>4</v>
      </c>
      <c r="R176" s="13">
        <f>COUNTIF(T176:WO176,"&gt;0")</f>
        <v>1</v>
      </c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>
        <v>4</v>
      </c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13"/>
      <c r="NE176" s="13"/>
      <c r="NF176" s="13"/>
      <c r="NG176" s="13"/>
      <c r="NH176" s="13"/>
      <c r="NI176" s="13"/>
      <c r="NJ176" s="13"/>
      <c r="NK176" s="13"/>
      <c r="NL176" s="13"/>
      <c r="NM176" s="13"/>
      <c r="NN176" s="13"/>
      <c r="NO176" s="13"/>
      <c r="NP176" s="13"/>
      <c r="NQ176" s="13"/>
      <c r="NR176" s="13"/>
      <c r="NS176" s="13"/>
      <c r="NT176" s="17"/>
      <c r="NU176" s="17"/>
      <c r="NV176" s="13"/>
      <c r="NW176" s="17"/>
    </row>
    <row r="177" spans="1:387" x14ac:dyDescent="0.25">
      <c r="A177" s="7">
        <f t="shared" si="2"/>
        <v>174</v>
      </c>
      <c r="B177" s="13">
        <f>SUM(D177:M177)</f>
        <v>1</v>
      </c>
      <c r="C177" s="13"/>
      <c r="D177" s="43"/>
      <c r="E177" s="59"/>
      <c r="F177" s="15"/>
      <c r="G177" s="55"/>
      <c r="H177" s="45"/>
      <c r="I177" s="46"/>
      <c r="J177" s="44"/>
      <c r="K177" s="15"/>
      <c r="L177" s="15"/>
      <c r="M177" s="15">
        <v>1</v>
      </c>
      <c r="N177" s="14" t="s">
        <v>146</v>
      </c>
      <c r="O177" s="14" t="s">
        <v>96</v>
      </c>
      <c r="P177" s="15">
        <v>1997</v>
      </c>
      <c r="Q177" s="12">
        <f>SUM(T177:WO177)</f>
        <v>2.5</v>
      </c>
      <c r="R177" s="13">
        <f>COUNTIF(T177:WO177,"&gt;0")</f>
        <v>1</v>
      </c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>
        <v>2.5</v>
      </c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7"/>
      <c r="FN177" s="10"/>
      <c r="FO177" s="17"/>
      <c r="FP177" s="10"/>
      <c r="FQ177" s="10"/>
      <c r="FR177" s="17"/>
      <c r="FS177" s="17"/>
      <c r="FT177" s="10"/>
      <c r="FU177" s="13"/>
      <c r="FV177" s="13"/>
      <c r="FW177" s="13"/>
      <c r="FX177" s="13"/>
      <c r="FY177" s="13"/>
      <c r="FZ177" s="10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3"/>
      <c r="MT177" s="13"/>
      <c r="MU177" s="13"/>
      <c r="MV177" s="13"/>
      <c r="MW177" s="13"/>
      <c r="MX177" s="13"/>
      <c r="MY177" s="13"/>
      <c r="MZ177" s="13"/>
      <c r="NA177" s="13"/>
      <c r="NB177" s="13"/>
      <c r="NC177" s="13"/>
      <c r="ND177" s="13"/>
      <c r="NE177" s="13"/>
      <c r="NF177" s="13"/>
      <c r="NG177" s="13"/>
      <c r="NH177" s="13"/>
      <c r="NI177" s="13"/>
      <c r="NJ177" s="13"/>
      <c r="NK177" s="13"/>
      <c r="NL177" s="13"/>
      <c r="NM177" s="13"/>
      <c r="NN177" s="13"/>
      <c r="NO177" s="13"/>
      <c r="NP177" s="13"/>
      <c r="NQ177" s="13"/>
      <c r="NR177" s="13"/>
      <c r="NS177" s="13"/>
      <c r="NT177" s="17"/>
      <c r="NU177" s="17"/>
      <c r="NV177" s="13"/>
      <c r="NW177" s="17"/>
    </row>
    <row r="178" spans="1:387" x14ac:dyDescent="0.25">
      <c r="A178" s="7">
        <f t="shared" si="2"/>
        <v>175</v>
      </c>
      <c r="B178" s="13">
        <f>SUM(D178:M178)</f>
        <v>2</v>
      </c>
      <c r="C178" s="13"/>
      <c r="D178" s="43"/>
      <c r="E178" s="59"/>
      <c r="F178" s="15"/>
      <c r="G178" s="55"/>
      <c r="H178" s="45"/>
      <c r="I178" s="46"/>
      <c r="J178" s="44"/>
      <c r="K178" s="40"/>
      <c r="L178" s="40"/>
      <c r="M178" s="15">
        <v>2</v>
      </c>
      <c r="N178" s="14" t="s">
        <v>405</v>
      </c>
      <c r="O178" s="14" t="s">
        <v>139</v>
      </c>
      <c r="P178" s="15">
        <v>1978</v>
      </c>
      <c r="Q178" s="12">
        <f>SUM(T178:WO178)</f>
        <v>0.3</v>
      </c>
      <c r="R178" s="13">
        <f>COUNTIF(T178:WO178,"&gt;0")+1</f>
        <v>2</v>
      </c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>
        <v>0.3</v>
      </c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0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3"/>
      <c r="FQ178" s="17"/>
      <c r="FR178" s="17"/>
      <c r="FS178" s="17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3"/>
      <c r="MT178" s="13"/>
      <c r="MU178" s="13"/>
      <c r="MV178" s="13"/>
      <c r="MW178" s="13"/>
      <c r="MX178" s="13"/>
      <c r="MY178" s="13"/>
      <c r="MZ178" s="13"/>
      <c r="NA178" s="13"/>
      <c r="NB178" s="13"/>
      <c r="NC178" s="13"/>
      <c r="ND178" s="13"/>
      <c r="NE178" s="13"/>
      <c r="NF178" s="13"/>
      <c r="NG178" s="13"/>
      <c r="NH178" s="13"/>
      <c r="NI178" s="13"/>
      <c r="NJ178" s="13"/>
      <c r="NK178" s="13"/>
      <c r="NL178" s="13"/>
      <c r="NM178" s="13"/>
      <c r="NN178" s="13"/>
      <c r="NO178" s="13"/>
      <c r="NP178" s="13"/>
      <c r="NQ178" s="13"/>
      <c r="NR178" s="13"/>
      <c r="NS178" s="13"/>
      <c r="NT178" s="17"/>
      <c r="NU178" s="17"/>
      <c r="NV178" s="13"/>
      <c r="NW178" s="17"/>
    </row>
    <row r="179" spans="1:387" x14ac:dyDescent="0.25">
      <c r="A179" s="7">
        <f t="shared" si="2"/>
        <v>176</v>
      </c>
      <c r="B179" s="13">
        <f>SUM(D179:M179)</f>
        <v>1</v>
      </c>
      <c r="C179" s="13"/>
      <c r="D179" s="43"/>
      <c r="E179" s="59"/>
      <c r="F179" s="15"/>
      <c r="G179" s="55"/>
      <c r="H179" s="45"/>
      <c r="I179" s="46"/>
      <c r="J179" s="44"/>
      <c r="K179" s="40"/>
      <c r="L179" s="40"/>
      <c r="M179" s="15">
        <v>1</v>
      </c>
      <c r="N179" s="14" t="s">
        <v>379</v>
      </c>
      <c r="O179" s="14" t="s">
        <v>56</v>
      </c>
      <c r="P179" s="15">
        <v>2000</v>
      </c>
      <c r="Q179" s="12">
        <f>SUM(T179:WO179)</f>
        <v>0.1</v>
      </c>
      <c r="R179" s="13">
        <f>COUNTIF(T179:WO179,"&gt;0")</f>
        <v>1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>
        <v>0.1</v>
      </c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0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3"/>
      <c r="FQ179" s="17"/>
      <c r="FR179" s="17"/>
      <c r="FS179" s="17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0"/>
      <c r="GV179" s="10"/>
      <c r="GW179" s="10"/>
      <c r="GX179" s="10"/>
      <c r="GY179" s="10"/>
      <c r="GZ179" s="10"/>
      <c r="HA179" s="10"/>
      <c r="HB179" s="10"/>
      <c r="HC179" s="10"/>
      <c r="HD179" s="13"/>
      <c r="HE179" s="13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13"/>
      <c r="NN179" s="13"/>
      <c r="NO179" s="13"/>
      <c r="NP179" s="13"/>
      <c r="NQ179" s="13"/>
      <c r="NR179" s="13"/>
      <c r="NS179" s="13"/>
      <c r="NT179" s="17"/>
      <c r="NU179" s="17"/>
      <c r="NV179" s="13"/>
      <c r="NW179" s="17"/>
    </row>
    <row r="180" spans="1:387" x14ac:dyDescent="0.25">
      <c r="A180" s="7"/>
      <c r="B180" s="13"/>
      <c r="C180" s="13"/>
      <c r="D180" s="43"/>
      <c r="E180" s="59"/>
      <c r="F180" s="15"/>
      <c r="G180" s="55"/>
      <c r="H180" s="45"/>
      <c r="I180" s="46"/>
      <c r="J180" s="44"/>
      <c r="K180" s="40"/>
      <c r="L180" s="40"/>
      <c r="M180" s="15"/>
      <c r="N180" s="14"/>
      <c r="O180" s="14"/>
      <c r="P180" s="15"/>
      <c r="Q180" s="12"/>
      <c r="R180" s="13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0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3"/>
      <c r="FQ180" s="17"/>
      <c r="FR180" s="17"/>
      <c r="FS180" s="17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7"/>
      <c r="NU180" s="17"/>
      <c r="NV180" s="13"/>
      <c r="NW180" s="17"/>
    </row>
    <row r="181" spans="1:387" x14ac:dyDescent="0.25">
      <c r="A181" s="19"/>
      <c r="B181" s="8"/>
      <c r="C181" s="8"/>
      <c r="D181" s="15">
        <f t="shared" ref="D181:M181" si="3">SUM(D6:D153)</f>
        <v>1</v>
      </c>
      <c r="E181" s="60">
        <f t="shared" si="3"/>
        <v>8</v>
      </c>
      <c r="F181" s="15">
        <f t="shared" si="3"/>
        <v>0</v>
      </c>
      <c r="G181" s="31">
        <f t="shared" si="3"/>
        <v>30</v>
      </c>
      <c r="H181" s="48">
        <f t="shared" si="3"/>
        <v>16</v>
      </c>
      <c r="I181" s="49">
        <f t="shared" si="3"/>
        <v>161</v>
      </c>
      <c r="J181" s="15">
        <f t="shared" si="3"/>
        <v>0</v>
      </c>
      <c r="K181" s="15">
        <f t="shared" si="3"/>
        <v>163</v>
      </c>
      <c r="L181" s="15">
        <f>SUM(L6:L155)</f>
        <v>2190</v>
      </c>
      <c r="M181" s="15">
        <f t="shared" si="3"/>
        <v>145</v>
      </c>
      <c r="N181" s="2"/>
      <c r="O181" s="20"/>
      <c r="P181" s="21" t="s">
        <v>181</v>
      </c>
      <c r="Q181" s="22">
        <f>SUM(Q4:Q179)</f>
        <v>26295.899999999983</v>
      </c>
      <c r="R181" s="23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3"/>
      <c r="FQ181" s="24"/>
      <c r="FR181" s="24"/>
      <c r="FS181" s="24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4"/>
      <c r="NU181" s="24"/>
      <c r="NV181" s="23"/>
      <c r="NW181" s="24"/>
    </row>
    <row r="182" spans="1:387" x14ac:dyDescent="0.25">
      <c r="A182" s="19"/>
      <c r="B182" s="8"/>
      <c r="C182" s="8"/>
      <c r="D182" s="39" t="s">
        <v>13</v>
      </c>
      <c r="E182" s="58" t="s">
        <v>14</v>
      </c>
      <c r="F182" s="40" t="s">
        <v>15</v>
      </c>
      <c r="G182" s="54" t="s">
        <v>16</v>
      </c>
      <c r="H182" s="41" t="s">
        <v>17</v>
      </c>
      <c r="I182" s="42" t="s">
        <v>18</v>
      </c>
      <c r="J182" s="40" t="s">
        <v>182</v>
      </c>
      <c r="K182" s="40" t="s">
        <v>19</v>
      </c>
      <c r="L182" s="40" t="s">
        <v>20</v>
      </c>
      <c r="M182" s="47" t="s">
        <v>21</v>
      </c>
      <c r="N182" s="2"/>
      <c r="O182" s="2"/>
      <c r="P182" s="2"/>
      <c r="Q182" s="25" t="s">
        <v>37</v>
      </c>
      <c r="R182" s="26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6"/>
      <c r="FQ182" s="29"/>
      <c r="FR182" s="29"/>
      <c r="FS182" s="29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5"/>
      <c r="NU182" s="25"/>
      <c r="NV182" s="26"/>
      <c r="NW182" s="25"/>
    </row>
  </sheetData>
  <sortState ref="B4:GT179">
    <sortCondition descending="1" ref="Q4:Q17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GATTORNA Ennio</dc:creator>
  <cp:lastModifiedBy>GATTORNA Ennio</cp:lastModifiedBy>
  <dcterms:created xsi:type="dcterms:W3CDTF">2018-01-14T17:58:18Z</dcterms:created>
  <dcterms:modified xsi:type="dcterms:W3CDTF">2019-12-05T16:26:08Z</dcterms:modified>
</cp:coreProperties>
</file>